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8"/>
  <workbookPr defaultThemeVersion="123820"/>
  <mc:AlternateContent xmlns:mc="http://schemas.openxmlformats.org/markup-compatibility/2006">
    <mc:Choice Requires="x15">
      <x15ac:absPath xmlns:x15ac="http://schemas.microsoft.com/office/spreadsheetml/2010/11/ac" url="/Users/marcus/Dropbox/Espaço AssTec/Marcus/Balada Segura/Relatórios/"/>
    </mc:Choice>
  </mc:AlternateContent>
  <xr:revisionPtr revIDLastSave="0" documentId="8_{DFBCF35A-975C-3D45-8A22-5E93AE0267A3}" xr6:coauthVersionLast="45" xr6:coauthVersionMax="45" xr10:uidLastSave="{00000000-0000-0000-0000-000000000000}"/>
  <workbookProtection lockStructure="1"/>
  <bookViews>
    <workbookView xWindow="3320" yWindow="2580" windowWidth="27440" windowHeight="13180" xr2:uid="{00000000-000D-0000-FFFF-FFFF00000000}"/>
  </bookViews>
  <sheets>
    <sheet name="Page1_1" sheetId="1" r:id="rId1"/>
  </sheets>
  <definedNames>
    <definedName name="_xlnm.Print_Area" localSheetId="0">Page1_1!$A$1:$R$37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G17" i="1"/>
  <c r="G16" i="1"/>
  <c r="G15" i="1"/>
  <c r="G14" i="1"/>
  <c r="G13" i="1"/>
  <c r="G12" i="1"/>
  <c r="G11" i="1"/>
  <c r="G10" i="1"/>
  <c r="G9" i="1"/>
  <c r="G8" i="1"/>
  <c r="G7" i="1"/>
  <c r="G6" i="1"/>
  <c r="E18" i="1" l="1"/>
  <c r="D18" i="1" l="1"/>
  <c r="G18" i="1" s="1"/>
  <c r="C18" i="1"/>
</calcChain>
</file>

<file path=xl/sharedStrings.xml><?xml version="1.0" encoding="utf-8"?>
<sst xmlns="http://schemas.openxmlformats.org/spreadsheetml/2006/main" count="19" uniqueCount="19">
  <si>
    <t>2017</t>
  </si>
  <si>
    <t>2018</t>
  </si>
  <si>
    <t>TOTAL</t>
  </si>
  <si>
    <t>2019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</si>
  <si>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</si>
  <si>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</si>
  <si>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</si>
  <si>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</si>
  <si>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</si>
  <si>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</si>
  <si>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</si>
  <si>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</si>
  <si>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</si>
  <si>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</si>
  <si>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</si>
  <si>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</si>
  <si>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MÊS</t>
  </si>
  <si>
    <t>2020</t>
  </si>
  <si>
    <r>
      <t>VAR</t>
    </r>
    <r>
      <rPr>
        <vertAlign val="subscript"/>
        <sz val="9"/>
        <color theme="0"/>
        <rFont val="Lucida Console"/>
        <family val="3"/>
      </rPr>
      <t>18-19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</si>
</sst>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Lucida Console"/>
      <family val="3"/>
    </font>
    <font>
      <sz val="10"/>
      <name val="Lucida Console"/>
      <family val="2"/>
    </font>
    <font>
      <sz val="11"/>
      <color theme="0"/>
      <name val="Lucida Console"/>
      <family val="3"/>
    </font>
    <font>
      <vertAlign val="subscript"/>
      <sz val="9"/>
      <color theme="0"/>
      <name val="Lucida Console"/>
      <family val="3"/>
    </font>
    <font>
      <b/>
      <sz val="10"/>
      <name val="Lucida Console"/>
      <family val="3"/>
    </font>
    <font>
      <sz val="10"/>
      <name val="Lucida Console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3" fillId="0" borderId="0" xfId="0" applyNumberFormat="1" applyFont="1" applyFill="1" applyBorder="1" applyAlignment="1">
      <alignment horizontal="right" vertical="center"/>
    </xf>
    <xf numFmtId="164" fontId="3" fillId="0" borderId="0" xfId="1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164" fontId="7" fillId="0" borderId="0" xfId="0" applyNumberFormat="1" applyFont="1" applyFill="1" applyAlignment="1">
      <alignment vertical="center"/>
    </xf>
  </cellXfs>
  <cellStyles count="2">
    <cellStyle name="Normal" xfId="0" builtinId="0"/>
    <cellStyle name="Porcentagem" xfId="1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Console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Lucida Console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Console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Console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Console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Console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Console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Console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Console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Console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Consol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ucida Console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auto="1"/>
        <name val="Lucida Console"/>
        <scheme val="none"/>
      </font>
      <alignment vertical="center" textRotation="0" wrapTex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Lucida Console"/>
        <scheme val="none"/>
      </font>
      <fill>
        <patternFill patternType="none">
          <fgColor indexed="64"/>
          <bgColor auto="1"/>
        </patternFill>
      </fill>
      <alignment vertical="center" textRotation="0" wrapTex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0"/>
        <name val="Lucida Console"/>
        <scheme val="none"/>
      </font>
      <fill>
        <patternFill patternType="none">
          <fgColor indexed="64"/>
          <bgColor auto="1"/>
        </patternFill>
      </fill>
      <alignment vertical="center" textRotation="0" wrapTex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Page1_1!$D$5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Lucida Console" panose="020B0609040504020204" pitchFamily="49" charset="0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Page1_1!$B$6:$B$18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Page1_1!$D$6:$D$18</c:f>
              <c:numCache>
                <c:formatCode>#,##0</c:formatCode>
                <c:ptCount val="12"/>
                <c:pt idx="0">
                  <c:v>3274</c:v>
                </c:pt>
                <c:pt idx="1">
                  <c:v>3064</c:v>
                </c:pt>
                <c:pt idx="2">
                  <c:v>3655</c:v>
                </c:pt>
                <c:pt idx="3">
                  <c:v>3852</c:v>
                </c:pt>
                <c:pt idx="4">
                  <c:v>3910</c:v>
                </c:pt>
                <c:pt idx="5">
                  <c:v>3828</c:v>
                </c:pt>
                <c:pt idx="6">
                  <c:v>2381</c:v>
                </c:pt>
                <c:pt idx="7">
                  <c:v>3331</c:v>
                </c:pt>
                <c:pt idx="8">
                  <c:v>3520</c:v>
                </c:pt>
                <c:pt idx="9">
                  <c:v>3133</c:v>
                </c:pt>
                <c:pt idx="10">
                  <c:v>3432</c:v>
                </c:pt>
                <c:pt idx="11">
                  <c:v>3413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F2-0E43-AEDB-69F31246B7C5}"/>
            </c:ext>
          </c:extLst>
        </c:ser>
        <c:ser>
          <c:idx val="1"/>
          <c:order val="1"/>
          <c:tx>
            <c:strRef>
              <c:f>Page1_1!$E$5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Lucida Console" panose="020B0609040504020204" pitchFamily="49" charset="0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Page1_1!$B$6:$B$18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Page1_1!$E$6:$E$18</c:f>
              <c:numCache>
                <c:formatCode>#,##0</c:formatCode>
                <c:ptCount val="12"/>
                <c:pt idx="0">
                  <c:v>2767</c:v>
                </c:pt>
                <c:pt idx="1">
                  <c:v>3638</c:v>
                </c:pt>
                <c:pt idx="2">
                  <c:v>3612</c:v>
                </c:pt>
                <c:pt idx="3">
                  <c:v>2666</c:v>
                </c:pt>
                <c:pt idx="4">
                  <c:v>2835</c:v>
                </c:pt>
                <c:pt idx="5">
                  <c:v>2154</c:v>
                </c:pt>
                <c:pt idx="6">
                  <c:v>2405</c:v>
                </c:pt>
                <c:pt idx="7">
                  <c:v>2725</c:v>
                </c:pt>
                <c:pt idx="8">
                  <c:v>2548</c:v>
                </c:pt>
                <c:pt idx="9">
                  <c:v>2341</c:v>
                </c:pt>
                <c:pt idx="10">
                  <c:v>2980</c:v>
                </c:pt>
                <c:pt idx="11">
                  <c:v>2584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F2-0E43-AEDB-69F31246B7C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8"/>
        <c:overlap val="-10"/>
        <c:axId val="42319872"/>
        <c:axId val="50606016"/>
      </c:barChart>
      <c:catAx>
        <c:axId val="42319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0606016"/>
        <c:crosses val="autoZero"/>
        <c:auto val="1"/>
        <c:lblAlgn val="ctr"/>
        <c:lblOffset val="100"/>
        <c:noMultiLvlLbl val="0"/>
      </c:catAx>
      <c:valAx>
        <c:axId val="5060601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42319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1</xdr:rowOff>
    </xdr:from>
    <xdr:to>
      <xdr:col>17</xdr:col>
      <xdr:colOff>0</xdr:colOff>
      <xdr:row>15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304800</xdr:colOff>
      <xdr:row>5</xdr:row>
      <xdr:rowOff>85725</xdr:rowOff>
    </xdr:to>
    <xdr:sp macro="" textlink="">
      <xdr:nvSpPr>
        <xdr:cNvPr id="1026" name="AutoShape 2" descr="https://expresso.rs.gov.br/expressoMail/inc/get_archive.php?msgFolder=INBOX&amp;msgNumber=12406&amp;indexPart=0.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9585960" y="640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34133</xdr:colOff>
      <xdr:row>0</xdr:row>
      <xdr:rowOff>12047</xdr:rowOff>
    </xdr:from>
    <xdr:ext cx="5588710" cy="468013"/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4133" y="12047"/>
          <a:ext cx="5588710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2400" b="1" cap="none" spc="0">
              <a:ln w="1905">
                <a:noFill/>
              </a:ln>
              <a:solidFill>
                <a:schemeClr val="accent6"/>
              </a:solidFill>
              <a:effectLst/>
            </a:rPr>
            <a:t>Abordagens</a:t>
          </a:r>
          <a:r>
            <a:rPr lang="pt-BR" sz="2400" b="1" cap="none" spc="0" baseline="0">
              <a:ln w="1905">
                <a:noFill/>
              </a:ln>
              <a:solidFill>
                <a:schemeClr val="accent6"/>
              </a:solidFill>
              <a:effectLst/>
            </a:rPr>
            <a:t> Equipes Detran - Janeiro 2020</a:t>
          </a:r>
          <a:endParaRPr lang="pt-BR" sz="2400" b="1" cap="none" spc="0">
            <a:ln w="1905">
              <a:noFill/>
            </a:ln>
            <a:solidFill>
              <a:schemeClr val="accent6"/>
            </a:solidFill>
            <a:effectLst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5:G18" totalsRowCount="1" headerRowDxfId="14" dataDxfId="13" totalsRowDxfId="12">
  <tableColumns count="6">
    <tableColumn id="1" xr3:uid="{00000000-0010-0000-0000-000001000000}" name="MÊS" totalsRowLabel="TOTAL" dataDxfId="11" totalsRowDxfId="10"/>
    <tableColumn id="2" xr3:uid="{00000000-0010-0000-0000-000002000000}" name="2017" totalsRowFunction="sum" dataDxfId="9" totalsRowDxfId="8"/>
    <tableColumn id="3" xr3:uid="{00000000-0010-0000-0000-000003000000}" name="2018" totalsRowFunction="sum" dataDxfId="7" totalsRowDxfId="6"/>
    <tableColumn id="5" xr3:uid="{00000000-0010-0000-0000-000005000000}" name="2019" totalsRowFunction="sum" dataDxfId="5" totalsRowDxfId="4"/>
    <tableColumn id="6" xr3:uid="{00000000-0010-0000-0000-000006000000}" name="2020" totalsRowFunction="custom" dataDxfId="3" totalsRowDxfId="2">
      <totalsRowFormula>SUM(Tabela1[2020])</totalsRowFormula>
    </tableColumn>
    <tableColumn id="4" xr3:uid="{00000000-0010-0000-0000-000004000000}" name="VAR18-19" totalsRowFunction="custom" dataDxfId="1" totalsRowDxfId="0" dataCellStyle="Porcentagem">
      <calculatedColumnFormula>Tabela1[[#This Row],[2019]]/Tabela1[[#This Row],[2018]]-1</calculatedColumnFormula>
      <totalsRowFormula>Tabela1[[#Totals],[2019]]/Tabela1[[#Totals],[2018]]-1</totalsRowFormula>
    </tableColumn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8"/>
  <sheetViews>
    <sheetView showGridLines="0" showRowColHeaders="0" tabSelected="1" zoomScaleNormal="100" zoomScaleSheetLayoutView="100" workbookViewId="0">
      <selection activeCell="F9" sqref="F9"/>
    </sheetView>
  </sheetViews>
  <sheetFormatPr baseColWidth="10" defaultColWidth="9" defaultRowHeight="12.75" customHeight="1" x14ac:dyDescent="0.15"/>
  <cols>
    <col min="1" max="1" width="2.796875" style="2" customWidth="1"/>
    <col min="2" max="2" width="12.19921875" bestFit="1" customWidth="1"/>
    <col min="3" max="4" width="9" bestFit="1" customWidth="1"/>
    <col min="5" max="6" width="9" style="2" customWidth="1"/>
    <col min="7" max="7" width="10.796875" customWidth="1"/>
    <col min="8" max="8" width="2.59765625" customWidth="1"/>
    <col min="16" max="16" width="10.3984375" customWidth="1"/>
    <col min="17" max="17" width="16" customWidth="1"/>
    <col min="18" max="18" width="1.19921875" customWidth="1"/>
  </cols>
  <sheetData>
    <row r="1" spans="1:7" s="1" customFormat="1" ht="12.75" customHeight="1" x14ac:dyDescent="0.15">
      <c r="A1" s="2"/>
      <c r="E1" s="2"/>
      <c r="F1" s="2"/>
    </row>
    <row r="2" spans="1:7" s="2" customFormat="1" ht="12.75" customHeight="1" x14ac:dyDescent="0.15"/>
    <row r="3" spans="1:7" s="2" customFormat="1" ht="12.75" customHeight="1" x14ac:dyDescent="0.15"/>
    <row r="4" spans="1:7" ht="17.25" customHeight="1" x14ac:dyDescent="0.15">
      <c r="B4" s="3"/>
      <c r="C4" s="4"/>
      <c r="D4" s="4"/>
      <c r="E4" s="4"/>
      <c r="F4" s="4"/>
      <c r="G4" s="4"/>
    </row>
    <row r="5" spans="1:7" ht="17.25" customHeight="1" x14ac:dyDescent="0.15">
      <c r="B5" s="7" t="s">
        <v>16</v>
      </c>
      <c r="C5" s="7" t="s">
        <v>0</v>
      </c>
      <c r="D5" s="7" t="s">
        <v>1</v>
      </c>
      <c r="E5" s="7" t="s">
        <v>3</v>
      </c>
      <c r="F5" s="7" t="s">
        <v>17</v>
      </c>
      <c r="G5" s="8" t="s">
        <v>18</v>
      </c>
    </row>
    <row r="6" spans="1:7" ht="17.25" customHeight="1" x14ac:dyDescent="0.15">
      <c r="B6" s="9" t="s">
        <v>4</v>
      </c>
      <c r="C6" s="5">
        <v>3687</v>
      </c>
      <c r="D6" s="5">
        <v>3274</v>
      </c>
      <c r="E6" s="5">
        <v>2767</v>
      </c>
      <c r="F6" s="5">
        <v>2960</v>
      </c>
      <c r="G6" s="6">
        <f>Tabela1[[#This Row],[2019]]/Tabela1[[#This Row],[2018]]-1</f>
        <v>-0.15485644471594384</v>
      </c>
    </row>
    <row r="7" spans="1:7" ht="17.25" customHeight="1" x14ac:dyDescent="0.15">
      <c r="B7" s="9" t="s">
        <v>5</v>
      </c>
      <c r="C7" s="5">
        <v>3203</v>
      </c>
      <c r="D7" s="5">
        <v>3064</v>
      </c>
      <c r="E7" s="5">
        <v>3638</v>
      </c>
      <c r="F7" s="5"/>
      <c r="G7" s="6">
        <f>Tabela1[[#This Row],[2019]]/Tabela1[[#This Row],[2018]]-1</f>
        <v>0.18733681462140983</v>
      </c>
    </row>
    <row r="8" spans="1:7" ht="17.25" customHeight="1" x14ac:dyDescent="0.15">
      <c r="B8" s="9" t="s">
        <v>6</v>
      </c>
      <c r="C8" s="5">
        <v>3606</v>
      </c>
      <c r="D8" s="5">
        <v>3655</v>
      </c>
      <c r="E8" s="5">
        <v>3612</v>
      </c>
      <c r="F8" s="5"/>
      <c r="G8" s="6">
        <f>Tabela1[[#This Row],[2019]]/Tabela1[[#This Row],[2018]]-1</f>
        <v>-1.1764705882352899E-2</v>
      </c>
    </row>
    <row r="9" spans="1:7" ht="17.25" customHeight="1" x14ac:dyDescent="0.15">
      <c r="B9" s="9" t="s">
        <v>7</v>
      </c>
      <c r="C9" s="5">
        <v>4857</v>
      </c>
      <c r="D9" s="5">
        <v>3852</v>
      </c>
      <c r="E9" s="5">
        <v>2666</v>
      </c>
      <c r="F9" s="5"/>
      <c r="G9" s="6">
        <f>Tabela1[[#This Row],[2019]]/Tabela1[[#This Row],[2018]]-1</f>
        <v>-0.30789200415368645</v>
      </c>
    </row>
    <row r="10" spans="1:7" ht="17.25" customHeight="1" x14ac:dyDescent="0.15">
      <c r="B10" s="9" t="s">
        <v>8</v>
      </c>
      <c r="C10" s="5">
        <v>3548</v>
      </c>
      <c r="D10" s="5">
        <v>3910</v>
      </c>
      <c r="E10" s="5">
        <v>2835</v>
      </c>
      <c r="F10" s="5"/>
      <c r="G10" s="6">
        <f>Tabela1[[#This Row],[2019]]/Tabela1[[#This Row],[2018]]-1</f>
        <v>-0.27493606138107418</v>
      </c>
    </row>
    <row r="11" spans="1:7" ht="17.25" customHeight="1" x14ac:dyDescent="0.15">
      <c r="B11" s="9" t="s">
        <v>9</v>
      </c>
      <c r="C11" s="5">
        <v>3672</v>
      </c>
      <c r="D11" s="5">
        <v>3828</v>
      </c>
      <c r="E11" s="5">
        <v>2154</v>
      </c>
      <c r="F11" s="5"/>
      <c r="G11" s="6">
        <f>Tabela1[[#This Row],[2019]]/Tabela1[[#This Row],[2018]]-1</f>
        <v>-0.43730407523510972</v>
      </c>
    </row>
    <row r="12" spans="1:7" ht="17.25" customHeight="1" x14ac:dyDescent="0.15">
      <c r="B12" s="9" t="s">
        <v>10</v>
      </c>
      <c r="C12" s="5">
        <v>3548</v>
      </c>
      <c r="D12" s="5">
        <v>2381</v>
      </c>
      <c r="E12" s="5">
        <v>2405</v>
      </c>
      <c r="F12" s="5"/>
      <c r="G12" s="6">
        <f>Tabela1[[#This Row],[2019]]/Tabela1[[#This Row],[2018]]-1</f>
        <v>1.0079798404031948E-2</v>
      </c>
    </row>
    <row r="13" spans="1:7" ht="17.25" customHeight="1" x14ac:dyDescent="0.15">
      <c r="B13" s="9" t="s">
        <v>11</v>
      </c>
      <c r="C13" s="5">
        <v>4365</v>
      </c>
      <c r="D13" s="5">
        <v>3331</v>
      </c>
      <c r="E13" s="5">
        <v>2725</v>
      </c>
      <c r="F13" s="5"/>
      <c r="G13" s="6">
        <f>Tabela1[[#This Row],[2019]]/Tabela1[[#This Row],[2018]]-1</f>
        <v>-0.18192734914440112</v>
      </c>
    </row>
    <row r="14" spans="1:7" ht="17.25" customHeight="1" x14ac:dyDescent="0.15">
      <c r="B14" s="9" t="s">
        <v>12</v>
      </c>
      <c r="C14" s="5">
        <v>3581</v>
      </c>
      <c r="D14" s="5">
        <v>3520</v>
      </c>
      <c r="E14" s="5">
        <v>2548</v>
      </c>
      <c r="F14" s="5"/>
      <c r="G14" s="6">
        <f>Tabela1[[#This Row],[2019]]/Tabela1[[#This Row],[2018]]-1</f>
        <v>-0.27613636363636362</v>
      </c>
    </row>
    <row r="15" spans="1:7" ht="17.25" customHeight="1" x14ac:dyDescent="0.15">
      <c r="B15" s="9" t="s">
        <v>13</v>
      </c>
      <c r="C15" s="5">
        <v>2793</v>
      </c>
      <c r="D15" s="5">
        <v>3133</v>
      </c>
      <c r="E15" s="5">
        <v>2341</v>
      </c>
      <c r="F15" s="5"/>
      <c r="G15" s="6">
        <f>Tabela1[[#This Row],[2019]]/Tabela1[[#This Row],[2018]]-1</f>
        <v>-0.25279285030322374</v>
      </c>
    </row>
    <row r="16" spans="1:7" ht="17.25" customHeight="1" x14ac:dyDescent="0.15">
      <c r="B16" s="9" t="s">
        <v>14</v>
      </c>
      <c r="C16" s="5">
        <v>3193</v>
      </c>
      <c r="D16" s="5">
        <v>3432</v>
      </c>
      <c r="E16" s="5">
        <v>2980</v>
      </c>
      <c r="F16" s="5"/>
      <c r="G16" s="6">
        <f>Tabela1[[#This Row],[2019]]/Tabela1[[#This Row],[2018]]-1</f>
        <v>-0.13170163170163174</v>
      </c>
    </row>
    <row r="17" spans="2:7" ht="17.25" customHeight="1" x14ac:dyDescent="0.15">
      <c r="B17" s="9" t="s">
        <v>15</v>
      </c>
      <c r="C17" s="5">
        <v>4180</v>
      </c>
      <c r="D17" s="5">
        <v>3413</v>
      </c>
      <c r="E17" s="5">
        <v>2584</v>
      </c>
      <c r="F17" s="5"/>
      <c r="G17" s="6">
        <f>Tabela1[[#This Row],[2019]]/Tabela1[[#This Row],[2018]]-1</f>
        <v>-0.24289481394667445</v>
      </c>
    </row>
    <row r="18" spans="2:7" ht="17.25" customHeight="1" x14ac:dyDescent="0.15">
      <c r="B18" s="10" t="s">
        <v>2</v>
      </c>
      <c r="C18" s="11">
        <f>SUBTOTAL(109,Tabela1[2017])</f>
        <v>44233</v>
      </c>
      <c r="D18" s="11">
        <f>SUBTOTAL(109,Tabela1[2018])</f>
        <v>40793</v>
      </c>
      <c r="E18" s="11">
        <f>SUBTOTAL(109,Tabela1[2019])</f>
        <v>33255</v>
      </c>
      <c r="F18" s="11">
        <f>SUM(Tabela1[2020])</f>
        <v>2960</v>
      </c>
      <c r="G18" s="12">
        <f>Tabela1[[#Totals],[2019]]/Tabela1[[#Totals],[2018]]-1</f>
        <v>-0.18478660554506898</v>
      </c>
    </row>
  </sheetData>
  <pageMargins left="0.25" right="0.25" top="0.75" bottom="0.75" header="0.3" footer="0.3"/>
  <pageSetup paperSize="9" scale="93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Page1_1</vt:lpstr>
      <vt:lpstr>Page1_1!Area_de_impressao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Daniel Zuanazzi</dc:creator>
  <cp:lastModifiedBy>Marcus Daniel Zuanazzi</cp:lastModifiedBy>
  <cp:lastPrinted>2020-02-28T13:29:42Z</cp:lastPrinted>
  <dcterms:created xsi:type="dcterms:W3CDTF">2018-11-13T01:22:29Z</dcterms:created>
  <dcterms:modified xsi:type="dcterms:W3CDTF">2020-03-23T00:13:29Z</dcterms:modified>
</cp:coreProperties>
</file>