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https://rsgovbr-my.sharepoint.com/personal/marcus-zuanazzi_detran_rs_gov_br/Documents/Marcus/Balada Segura/Relatórios/2023/07 - Jul/"/>
    </mc:Choice>
  </mc:AlternateContent>
  <xr:revisionPtr revIDLastSave="0" documentId="8_{C5A8BC46-3905-42B3-AAC2-7001106F0AD2}" xr6:coauthVersionLast="47" xr6:coauthVersionMax="47" xr10:uidLastSave="{00000000-0000-0000-0000-000000000000}"/>
  <bookViews>
    <workbookView xWindow="5070" yWindow="4880" windowWidth="24700" windowHeight="16040" xr2:uid="{DD70E546-3D74-4455-A306-4AD45DA773FD}"/>
  </bookViews>
  <sheets>
    <sheet name="Relatório" sheetId="1" r:id="rId1"/>
  </sheets>
  <externalReferences>
    <externalReference r:id="rId2"/>
  </externalReferences>
  <definedNames>
    <definedName name="_xlnm._FilterDatabase" localSheetId="0" hidden="1">Relatório!$A$3:$AA$43</definedName>
    <definedName name="BASE">'[1]Base da Base'!$A$7:$M$68</definedName>
    <definedName name="LITORAL">'[1]Base da Base'!$A$72:$M$77</definedName>
    <definedName name="MUNICIPIOS">'[1]Colar dados'!$A$6:$M$45</definedName>
    <definedName name="Print_Area" localSheetId="0">Relatório!$A$1:$AA$46</definedName>
    <definedName name="Print_Titles" localSheetId="0">Relatório!$1:$3</definedName>
    <definedName name="TIT">'[1]Base da Base'!$B$6:$M$6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43" i="1" l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AA6" i="1"/>
  <c r="AA5" i="1"/>
  <c r="AA4" i="1"/>
  <c r="AA45" i="1" s="1"/>
  <c r="X45" i="1"/>
  <c r="R45" i="1"/>
  <c r="P45" i="1"/>
  <c r="L45" i="1"/>
  <c r="F45" i="1"/>
  <c r="D45" i="1"/>
  <c r="J45" i="1" l="1"/>
  <c r="S45" i="1"/>
  <c r="N45" i="1"/>
  <c r="Z45" i="1" s="1"/>
  <c r="H45" i="1"/>
  <c r="C45" i="1"/>
  <c r="Q45" i="1" s="1"/>
  <c r="G45" i="1"/>
  <c r="U45" i="1"/>
  <c r="M45" i="1" l="1"/>
  <c r="T45" i="1"/>
  <c r="Y45" i="1"/>
  <c r="I45" i="1"/>
  <c r="E45" i="1"/>
  <c r="K45" i="1"/>
  <c r="W45" i="1"/>
  <c r="V45" i="1"/>
  <c r="O45" i="1"/>
</calcChain>
</file>

<file path=xl/sharedStrings.xml><?xml version="1.0" encoding="utf-8"?>
<sst xmlns="http://schemas.openxmlformats.org/spreadsheetml/2006/main" count="70" uniqueCount="59">
  <si>
    <t>Dados da Operação Balada Segura por Local (2ª fase) - até julho 2023</t>
  </si>
  <si>
    <t>Municípios</t>
  </si>
  <si>
    <t>Início</t>
  </si>
  <si>
    <t xml:space="preserve">Veíc. Abordados </t>
  </si>
  <si>
    <t>Veíc. Autuados</t>
  </si>
  <si>
    <t>% / abord.</t>
  </si>
  <si>
    <t>Veíc. Recolhidos</t>
  </si>
  <si>
    <t>CNHs Recolhidas</t>
  </si>
  <si>
    <t>CRLVs Recolhidas</t>
  </si>
  <si>
    <t>Total Autuações</t>
  </si>
  <si>
    <t>Testes de etilôm. realizados</t>
  </si>
  <si>
    <t>Autuados por Recusa - Art. 165 c/c Art. 277</t>
  </si>
  <si>
    <t>Autuados por Teste - Art. 165</t>
  </si>
  <si>
    <t>% / teste</t>
  </si>
  <si>
    <t xml:space="preserve">Autuados Crime - Art. 165 e art. 306 </t>
  </si>
  <si>
    <t>Total autuados por teste</t>
  </si>
  <si>
    <t>Número de Blitze</t>
  </si>
  <si>
    <t>PORTO ALEGRE</t>
  </si>
  <si>
    <t>CANOAS</t>
  </si>
  <si>
    <t>ALEGRETE</t>
  </si>
  <si>
    <t>IJUI</t>
  </si>
  <si>
    <t>ESTEIO</t>
  </si>
  <si>
    <t>GUAIBA</t>
  </si>
  <si>
    <t>ERECHIM</t>
  </si>
  <si>
    <t>PASSO FUNDO</t>
  </si>
  <si>
    <t>RIO GRANDE</t>
  </si>
  <si>
    <t>PELOTAS</t>
  </si>
  <si>
    <t>URUGUAIANA</t>
  </si>
  <si>
    <t>ALVORADA</t>
  </si>
  <si>
    <t>SANTANA DO LIVRAMENTO</t>
  </si>
  <si>
    <t>SANTA CRUZ DO SUL</t>
  </si>
  <si>
    <t>SANTA MARIA</t>
  </si>
  <si>
    <t>CACHOEIRA DO SUL</t>
  </si>
  <si>
    <t>CARAZINHO</t>
  </si>
  <si>
    <t>CRUZ ALTA</t>
  </si>
  <si>
    <t>ELDORADO DO SUL</t>
  </si>
  <si>
    <t>NOVO HAMBURGO</t>
  </si>
  <si>
    <t>SAO LEOPOLDO</t>
  </si>
  <si>
    <t>BENTO GONCALVES</t>
  </si>
  <si>
    <t>VACARIA</t>
  </si>
  <si>
    <t>LAJEADO</t>
  </si>
  <si>
    <t>BAGE</t>
  </si>
  <si>
    <t>CAXIAS DO SUL</t>
  </si>
  <si>
    <t>GRAVATAI</t>
  </si>
  <si>
    <t>ESTANCIA VELHA</t>
  </si>
  <si>
    <t>ITAQUI</t>
  </si>
  <si>
    <t>GRAMADO</t>
  </si>
  <si>
    <t>CAMAQUA</t>
  </si>
  <si>
    <t>CACHOEIRINHA</t>
  </si>
  <si>
    <t>VIAMAO</t>
  </si>
  <si>
    <t>SAO BORJA</t>
  </si>
  <si>
    <t>GARIBALDI</t>
  </si>
  <si>
    <t>SAPUCAIA DO SUL</t>
  </si>
  <si>
    <t>SAO FRANCISCO DE PAULA</t>
  </si>
  <si>
    <t>ESTRELA</t>
  </si>
  <si>
    <t>QUARAI</t>
  </si>
  <si>
    <t>Litoral</t>
  </si>
  <si>
    <t>RS</t>
  </si>
  <si>
    <t>Obs.: Dados sujeitos a alteração devido à mudança de sistema.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</si>
</sst>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%"/>
    <numFmt numFmtId="165" formatCode="_-* #,##0_-;\-* #,##0_-;_-* &quot;-&quot;??_-;_-@_-"/>
  </numFmts>
  <fonts count="1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1"/>
      <color theme="1" tint="0.34998626667073579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Tahoma"/>
      <family val="2"/>
    </font>
    <font>
      <sz val="12"/>
      <color theme="1" tint="0.34998626667073579"/>
      <name val="Tahoma"/>
      <family val="2"/>
    </font>
    <font>
      <b/>
      <sz val="12"/>
      <color theme="1"/>
      <name val="Tahoma"/>
      <family val="2"/>
    </font>
    <font>
      <sz val="11"/>
      <color theme="1"/>
      <name val="Tahoma"/>
      <family val="2"/>
    </font>
    <font>
      <i/>
      <sz val="10"/>
      <color theme="1"/>
      <name val="Tahoma"/>
      <family val="2"/>
    </font>
    <font>
      <sz val="13"/>
      <color theme="1"/>
      <name val="Tahoma"/>
      <family val="2"/>
    </font>
    <font>
      <sz val="9"/>
      <color theme="1" tint="0.34998626667073579"/>
      <name val="Tahoma"/>
      <family val="2"/>
    </font>
    <font>
      <sz val="9"/>
      <color theme="0" tint="-0.249977111117893"/>
      <name val="Tahoma"/>
      <family val="2"/>
    </font>
    <font>
      <sz val="10"/>
      <color theme="0" tint="-0.34998626667073579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164" fontId="4" fillId="4" borderId="4" xfId="2" applyNumberFormat="1" applyFont="1" applyFill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164" fontId="4" fillId="4" borderId="6" xfId="2" applyNumberFormat="1" applyFont="1" applyFill="1" applyBorder="1" applyAlignment="1" applyProtection="1">
      <alignment horizontal="center" vertical="center" wrapText="1"/>
      <protection locked="0"/>
    </xf>
    <xf numFmtId="0" fontId="4" fillId="4" borderId="4" xfId="0" applyFont="1" applyFill="1" applyBorder="1" applyAlignment="1" applyProtection="1">
      <alignment horizontal="center" vertical="center" wrapText="1"/>
      <protection locked="0"/>
    </xf>
    <xf numFmtId="0" fontId="4" fillId="4" borderId="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5" fillId="5" borderId="8" xfId="0" applyFont="1" applyFill="1" applyBorder="1" applyAlignment="1" applyProtection="1">
      <alignment horizontal="center" vertical="center" wrapText="1"/>
      <protection locked="0"/>
    </xf>
    <xf numFmtId="14" fontId="6" fillId="5" borderId="8" xfId="0" applyNumberFormat="1" applyFont="1" applyFill="1" applyBorder="1" applyAlignment="1" applyProtection="1">
      <alignment horizontal="centerContinuous" vertical="center" wrapText="1"/>
      <protection locked="0"/>
    </xf>
    <xf numFmtId="3" fontId="7" fillId="0" borderId="8" xfId="0" applyNumberFormat="1" applyFont="1" applyBorder="1" applyAlignment="1">
      <alignment horizontal="center" vertical="center"/>
    </xf>
    <xf numFmtId="164" fontId="8" fillId="4" borderId="9" xfId="2" applyNumberFormat="1" applyFont="1" applyFill="1" applyBorder="1" applyAlignment="1">
      <alignment horizontal="center" vertical="center"/>
    </xf>
    <xf numFmtId="164" fontId="8" fillId="4" borderId="10" xfId="2" applyNumberFormat="1" applyFont="1" applyFill="1" applyBorder="1" applyAlignment="1">
      <alignment horizontal="center" vertical="center"/>
    </xf>
    <xf numFmtId="164" fontId="8" fillId="4" borderId="11" xfId="2" applyNumberFormat="1" applyFont="1" applyFill="1" applyBorder="1" applyAlignment="1">
      <alignment horizontal="center" vertical="center"/>
    </xf>
    <xf numFmtId="3" fontId="9" fillId="2" borderId="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6" fillId="5" borderId="12" xfId="0" applyNumberFormat="1" applyFont="1" applyFill="1" applyBorder="1" applyAlignment="1" applyProtection="1">
      <alignment horizontal="centerContinuous" vertical="center" wrapText="1"/>
      <protection locked="0"/>
    </xf>
    <xf numFmtId="0" fontId="5" fillId="5" borderId="12" xfId="0" applyFont="1" applyFill="1" applyBorder="1" applyAlignment="1" applyProtection="1">
      <alignment horizontal="center" vertical="center" wrapText="1"/>
      <protection locked="0"/>
    </xf>
    <xf numFmtId="0" fontId="5" fillId="5" borderId="13" xfId="0" applyFont="1" applyFill="1" applyBorder="1" applyAlignment="1" applyProtection="1">
      <alignment horizontal="center" vertical="center"/>
      <protection locked="0"/>
    </xf>
    <xf numFmtId="14" fontId="6" fillId="5" borderId="13" xfId="0" applyNumberFormat="1" applyFont="1" applyFill="1" applyBorder="1" applyAlignment="1" applyProtection="1">
      <alignment horizontal="centerContinuous" vertical="center" wrapText="1"/>
      <protection locked="0"/>
    </xf>
    <xf numFmtId="0" fontId="10" fillId="0" borderId="0" xfId="0" applyFont="1"/>
    <xf numFmtId="0" fontId="7" fillId="0" borderId="0" xfId="0" applyFont="1"/>
    <xf numFmtId="164" fontId="8" fillId="0" borderId="0" xfId="2" applyNumberFormat="1" applyFont="1"/>
    <xf numFmtId="0" fontId="8" fillId="0" borderId="0" xfId="0" applyFont="1"/>
    <xf numFmtId="0" fontId="3" fillId="6" borderId="14" xfId="0" applyFont="1" applyFill="1" applyBorder="1" applyAlignment="1" applyProtection="1">
      <alignment horizontal="center" vertical="center"/>
      <protection locked="0"/>
    </xf>
    <xf numFmtId="0" fontId="3" fillId="6" borderId="15" xfId="0" applyFont="1" applyFill="1" applyBorder="1" applyAlignment="1" applyProtection="1">
      <alignment horizontal="center" vertical="center"/>
      <protection locked="0"/>
    </xf>
    <xf numFmtId="3" fontId="9" fillId="2" borderId="16" xfId="0" applyNumberFormat="1" applyFont="1" applyFill="1" applyBorder="1" applyAlignment="1">
      <alignment horizontal="center" vertical="center"/>
    </xf>
    <xf numFmtId="164" fontId="8" fillId="4" borderId="17" xfId="2" applyNumberFormat="1" applyFont="1" applyFill="1" applyBorder="1" applyAlignment="1">
      <alignment horizontal="center" vertical="center"/>
    </xf>
    <xf numFmtId="164" fontId="8" fillId="4" borderId="18" xfId="2" applyNumberFormat="1" applyFont="1" applyFill="1" applyBorder="1" applyAlignment="1">
      <alignment horizontal="center" vertical="center"/>
    </xf>
    <xf numFmtId="9" fontId="8" fillId="4" borderId="17" xfId="2" applyFont="1" applyFill="1" applyBorder="1" applyAlignment="1">
      <alignment horizontal="center" vertical="center"/>
    </xf>
    <xf numFmtId="164" fontId="8" fillId="4" borderId="19" xfId="2" applyNumberFormat="1" applyFont="1" applyFill="1" applyBorder="1" applyAlignment="1">
      <alignment horizontal="center" vertical="center"/>
    </xf>
    <xf numFmtId="0" fontId="11" fillId="0" borderId="0" xfId="0" applyFont="1"/>
    <xf numFmtId="0" fontId="12" fillId="0" borderId="0" xfId="0" applyFont="1"/>
    <xf numFmtId="164" fontId="13" fillId="0" borderId="0" xfId="2" applyNumberFormat="1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164" fontId="15" fillId="0" borderId="0" xfId="2" applyNumberFormat="1" applyFont="1"/>
    <xf numFmtId="165" fontId="14" fillId="0" borderId="0" xfId="1" applyNumberFormat="1" applyFont="1"/>
    <xf numFmtId="3" fontId="12" fillId="0" borderId="0" xfId="0" applyNumberFormat="1" applyFont="1"/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76202</xdr:colOff>
      <xdr:row>0</xdr:row>
      <xdr:rowOff>47626</xdr:rowOff>
    </xdr:from>
    <xdr:to>
      <xdr:col>0</xdr:col>
      <xdr:colOff>977611</xdr:colOff>
      <xdr:row>1</xdr:row>
      <xdr:rowOff>178342</xdr:rowOff>
    </xdr:to>
    <xdr:pic>
      <xdr:nvPicPr>
        <xdr:cNvPr id="2" name="Imagem 1" descr="logo_balada.jpg">
          <a:extLst>
            <a:ext uri="{FF2B5EF4-FFF2-40B4-BE49-F238E27FC236}">
              <a16:creationId xmlns:a16="http://schemas.microsoft.com/office/drawing/2014/main" id="{98D5FD15-48AC-450E-8CC6-9CF35873BB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2" y="47626"/>
          <a:ext cx="901409" cy="39741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rsgovbr-my.sharepoint.com/personal/marcus-zuanazzi_detran_rs_gov_br/Documents/Marcus/Balada%20Segura/Relat&#243;rios/2023/07%20-%20Jul/Resumo%20Balada%20-%20munic&#237;pio%20-%20julho%202023.xlsx" TargetMode="External"/><Relationship Id="rId1" Type="http://schemas.openxmlformats.org/officeDocument/2006/relationships/externalLinkPath" Target="Resumo%20Balada%20-%20munic&#237;pio%20-%20julh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latório"/>
      <sheetName val="Colar dados"/>
      <sheetName val="Base da Base"/>
    </sheetNames>
    <sheetDataSet>
      <sheetData sheetId="0"/>
      <sheetData sheetId="1">
        <row r="6">
          <cell r="A6" t="str">
            <v>ALEGRETE</v>
          </cell>
          <cell r="B6">
            <v>6199</v>
          </cell>
          <cell r="C6">
            <v>644</v>
          </cell>
          <cell r="D6">
            <v>37</v>
          </cell>
          <cell r="E6">
            <v>447</v>
          </cell>
          <cell r="F6">
            <v>21</v>
          </cell>
          <cell r="G6">
            <v>1199</v>
          </cell>
          <cell r="H6">
            <v>5942</v>
          </cell>
          <cell r="I6">
            <v>257</v>
          </cell>
          <cell r="J6">
            <v>134</v>
          </cell>
          <cell r="K6">
            <v>36</v>
          </cell>
          <cell r="L6">
            <v>170</v>
          </cell>
          <cell r="M6">
            <v>107</v>
          </cell>
        </row>
        <row r="7">
          <cell r="A7" t="str">
            <v>ALVORADA</v>
          </cell>
          <cell r="B7">
            <v>44699</v>
          </cell>
          <cell r="C7">
            <v>8815</v>
          </cell>
          <cell r="D7">
            <v>1436</v>
          </cell>
          <cell r="E7">
            <v>3196</v>
          </cell>
          <cell r="F7">
            <v>159</v>
          </cell>
          <cell r="G7">
            <v>14334</v>
          </cell>
          <cell r="H7">
            <v>42265</v>
          </cell>
          <cell r="I7">
            <v>2434</v>
          </cell>
          <cell r="J7">
            <v>552</v>
          </cell>
          <cell r="K7">
            <v>190</v>
          </cell>
          <cell r="L7">
            <v>742</v>
          </cell>
          <cell r="M7">
            <v>749</v>
          </cell>
        </row>
        <row r="8">
          <cell r="A8" t="str">
            <v>BAGE</v>
          </cell>
          <cell r="B8">
            <v>6114</v>
          </cell>
          <cell r="C8">
            <v>874</v>
          </cell>
          <cell r="D8">
            <v>16</v>
          </cell>
          <cell r="E8">
            <v>665</v>
          </cell>
          <cell r="F8">
            <v>122</v>
          </cell>
          <cell r="G8">
            <v>1668</v>
          </cell>
          <cell r="H8">
            <v>5773</v>
          </cell>
          <cell r="I8">
            <v>341</v>
          </cell>
          <cell r="J8">
            <v>174</v>
          </cell>
          <cell r="K8">
            <v>49</v>
          </cell>
          <cell r="L8">
            <v>223</v>
          </cell>
          <cell r="M8">
            <v>107</v>
          </cell>
        </row>
        <row r="9">
          <cell r="A9" t="str">
            <v>BENTO GONCALVES</v>
          </cell>
          <cell r="B9">
            <v>13385</v>
          </cell>
          <cell r="C9">
            <v>3171</v>
          </cell>
          <cell r="D9">
            <v>467</v>
          </cell>
          <cell r="E9">
            <v>2282</v>
          </cell>
          <cell r="F9">
            <v>322</v>
          </cell>
          <cell r="G9">
            <v>5676</v>
          </cell>
          <cell r="H9">
            <v>11776</v>
          </cell>
          <cell r="I9">
            <v>1609</v>
          </cell>
          <cell r="J9">
            <v>565</v>
          </cell>
          <cell r="K9">
            <v>126</v>
          </cell>
          <cell r="L9">
            <v>691</v>
          </cell>
          <cell r="M9">
            <v>283</v>
          </cell>
        </row>
        <row r="10">
          <cell r="A10" t="str">
            <v>CACHOEIRA DO SUL</v>
          </cell>
          <cell r="B10">
            <v>624</v>
          </cell>
          <cell r="C10">
            <v>167</v>
          </cell>
          <cell r="D10">
            <v>25</v>
          </cell>
          <cell r="E10">
            <v>122</v>
          </cell>
          <cell r="F10">
            <v>14</v>
          </cell>
          <cell r="G10">
            <v>319</v>
          </cell>
          <cell r="H10">
            <v>545</v>
          </cell>
          <cell r="I10">
            <v>79</v>
          </cell>
          <cell r="J10">
            <v>26</v>
          </cell>
          <cell r="K10">
            <v>10</v>
          </cell>
          <cell r="L10">
            <v>36</v>
          </cell>
          <cell r="M10">
            <v>20</v>
          </cell>
        </row>
        <row r="11">
          <cell r="A11" t="str">
            <v>CACHOEIRINHA</v>
          </cell>
          <cell r="B11">
            <v>20489</v>
          </cell>
          <cell r="C11">
            <v>3684</v>
          </cell>
          <cell r="D11">
            <v>2002</v>
          </cell>
          <cell r="E11">
            <v>1222</v>
          </cell>
          <cell r="F11">
            <v>388</v>
          </cell>
          <cell r="G11">
            <v>6334</v>
          </cell>
          <cell r="H11">
            <v>19917</v>
          </cell>
          <cell r="I11">
            <v>572</v>
          </cell>
          <cell r="J11">
            <v>486</v>
          </cell>
          <cell r="K11">
            <v>153</v>
          </cell>
          <cell r="L11">
            <v>639</v>
          </cell>
          <cell r="M11">
            <v>281</v>
          </cell>
        </row>
        <row r="12">
          <cell r="A12" t="str">
            <v>CAMAQUA</v>
          </cell>
          <cell r="B12">
            <v>416</v>
          </cell>
          <cell r="C12">
            <v>123</v>
          </cell>
          <cell r="D12">
            <v>27</v>
          </cell>
          <cell r="E12">
            <v>33</v>
          </cell>
          <cell r="F12">
            <v>5</v>
          </cell>
          <cell r="G12">
            <v>189</v>
          </cell>
          <cell r="H12">
            <v>398</v>
          </cell>
          <cell r="I12">
            <v>18</v>
          </cell>
          <cell r="J12">
            <v>10</v>
          </cell>
          <cell r="K12">
            <v>1</v>
          </cell>
          <cell r="L12">
            <v>11</v>
          </cell>
          <cell r="M12">
            <v>16</v>
          </cell>
        </row>
        <row r="13">
          <cell r="A13" t="str">
            <v>CANOAS</v>
          </cell>
          <cell r="B13">
            <v>49233</v>
          </cell>
          <cell r="C13">
            <v>10389</v>
          </cell>
          <cell r="D13">
            <v>2722</v>
          </cell>
          <cell r="E13">
            <v>2941</v>
          </cell>
          <cell r="F13">
            <v>239</v>
          </cell>
          <cell r="G13">
            <v>14501</v>
          </cell>
          <cell r="H13">
            <v>47372</v>
          </cell>
          <cell r="I13">
            <v>1861</v>
          </cell>
          <cell r="J13">
            <v>795</v>
          </cell>
          <cell r="K13">
            <v>132</v>
          </cell>
          <cell r="L13">
            <v>927</v>
          </cell>
          <cell r="M13">
            <v>403</v>
          </cell>
        </row>
        <row r="14">
          <cell r="A14" t="str">
            <v>CARAZINHO</v>
          </cell>
          <cell r="B14">
            <v>12986</v>
          </cell>
          <cell r="C14">
            <v>1678</v>
          </cell>
          <cell r="D14">
            <v>279</v>
          </cell>
          <cell r="E14">
            <v>663</v>
          </cell>
          <cell r="F14">
            <v>288</v>
          </cell>
          <cell r="G14">
            <v>2738</v>
          </cell>
          <cell r="H14">
            <v>12811</v>
          </cell>
          <cell r="I14">
            <v>175</v>
          </cell>
          <cell r="J14">
            <v>225</v>
          </cell>
          <cell r="K14">
            <v>51</v>
          </cell>
          <cell r="L14">
            <v>276</v>
          </cell>
          <cell r="M14">
            <v>221</v>
          </cell>
        </row>
        <row r="15">
          <cell r="A15" t="str">
            <v>CAXIAS DO SUL</v>
          </cell>
          <cell r="B15">
            <v>57924</v>
          </cell>
          <cell r="C15">
            <v>20638</v>
          </cell>
          <cell r="D15">
            <v>5505</v>
          </cell>
          <cell r="E15">
            <v>6838</v>
          </cell>
          <cell r="F15">
            <v>4401</v>
          </cell>
          <cell r="G15">
            <v>32855</v>
          </cell>
          <cell r="H15">
            <v>53057</v>
          </cell>
          <cell r="I15">
            <v>4867</v>
          </cell>
          <cell r="J15">
            <v>1377</v>
          </cell>
          <cell r="K15">
            <v>339</v>
          </cell>
          <cell r="L15">
            <v>1716</v>
          </cell>
          <cell r="M15">
            <v>1516</v>
          </cell>
        </row>
        <row r="16">
          <cell r="A16" t="str">
            <v>CRUZ ALTA</v>
          </cell>
          <cell r="B16">
            <v>2899</v>
          </cell>
          <cell r="C16">
            <v>344</v>
          </cell>
          <cell r="D16">
            <v>33</v>
          </cell>
          <cell r="E16">
            <v>192</v>
          </cell>
          <cell r="F16">
            <v>25</v>
          </cell>
          <cell r="G16">
            <v>598</v>
          </cell>
          <cell r="H16">
            <v>2822</v>
          </cell>
          <cell r="I16">
            <v>77</v>
          </cell>
          <cell r="J16">
            <v>79</v>
          </cell>
          <cell r="K16">
            <v>20</v>
          </cell>
          <cell r="L16">
            <v>99</v>
          </cell>
          <cell r="M16">
            <v>69</v>
          </cell>
        </row>
        <row r="17">
          <cell r="A17" t="str">
            <v>ELDORADO DO SUL</v>
          </cell>
          <cell r="B17">
            <v>15749</v>
          </cell>
          <cell r="C17">
            <v>1595</v>
          </cell>
          <cell r="D17">
            <v>422</v>
          </cell>
          <cell r="E17">
            <v>366</v>
          </cell>
          <cell r="F17">
            <v>208</v>
          </cell>
          <cell r="G17">
            <v>2322</v>
          </cell>
          <cell r="H17">
            <v>15496</v>
          </cell>
          <cell r="I17">
            <v>253</v>
          </cell>
          <cell r="J17">
            <v>50</v>
          </cell>
          <cell r="K17">
            <v>10</v>
          </cell>
          <cell r="L17">
            <v>60</v>
          </cell>
          <cell r="M17">
            <v>359</v>
          </cell>
        </row>
        <row r="18">
          <cell r="A18" t="str">
            <v>ERECHIM</v>
          </cell>
          <cell r="B18">
            <v>20267</v>
          </cell>
          <cell r="C18">
            <v>1636</v>
          </cell>
          <cell r="D18">
            <v>275</v>
          </cell>
          <cell r="E18">
            <v>674</v>
          </cell>
          <cell r="F18">
            <v>101</v>
          </cell>
          <cell r="G18">
            <v>2341</v>
          </cell>
          <cell r="H18">
            <v>19964</v>
          </cell>
          <cell r="I18">
            <v>303</v>
          </cell>
          <cell r="J18">
            <v>220</v>
          </cell>
          <cell r="K18">
            <v>43</v>
          </cell>
          <cell r="L18">
            <v>263</v>
          </cell>
          <cell r="M18">
            <v>370</v>
          </cell>
        </row>
        <row r="19">
          <cell r="A19" t="str">
            <v>ESTANCIA VELHA</v>
          </cell>
          <cell r="B19">
            <v>5378</v>
          </cell>
          <cell r="C19">
            <v>917</v>
          </cell>
          <cell r="D19">
            <v>192</v>
          </cell>
          <cell r="E19">
            <v>380</v>
          </cell>
          <cell r="F19">
            <v>145</v>
          </cell>
          <cell r="G19">
            <v>1278</v>
          </cell>
          <cell r="H19">
            <v>5194</v>
          </cell>
          <cell r="I19">
            <v>184</v>
          </cell>
          <cell r="J19">
            <v>144</v>
          </cell>
          <cell r="K19">
            <v>36</v>
          </cell>
          <cell r="L19">
            <v>180</v>
          </cell>
          <cell r="M19">
            <v>154</v>
          </cell>
        </row>
        <row r="20">
          <cell r="A20" t="str">
            <v>ESTEIO</v>
          </cell>
          <cell r="B20">
            <v>19345</v>
          </cell>
          <cell r="C20">
            <v>1985</v>
          </cell>
          <cell r="D20">
            <v>475</v>
          </cell>
          <cell r="E20">
            <v>772</v>
          </cell>
          <cell r="F20">
            <v>64</v>
          </cell>
          <cell r="G20">
            <v>3071</v>
          </cell>
          <cell r="H20">
            <v>18966</v>
          </cell>
          <cell r="I20">
            <v>379</v>
          </cell>
          <cell r="J20">
            <v>283</v>
          </cell>
          <cell r="K20">
            <v>62</v>
          </cell>
          <cell r="L20">
            <v>345</v>
          </cell>
          <cell r="M20">
            <v>331</v>
          </cell>
        </row>
        <row r="21">
          <cell r="A21" t="str">
            <v>ESTRELA</v>
          </cell>
          <cell r="B21">
            <v>19</v>
          </cell>
          <cell r="C21">
            <v>2</v>
          </cell>
          <cell r="D21">
            <v>0</v>
          </cell>
          <cell r="E21">
            <v>0</v>
          </cell>
          <cell r="F21">
            <v>0</v>
          </cell>
          <cell r="G21">
            <v>2</v>
          </cell>
          <cell r="H21">
            <v>19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1</v>
          </cell>
        </row>
        <row r="22">
          <cell r="A22" t="str">
            <v>GRAMADO</v>
          </cell>
          <cell r="B22">
            <v>23</v>
          </cell>
          <cell r="C22">
            <v>6</v>
          </cell>
          <cell r="D22">
            <v>2</v>
          </cell>
          <cell r="E22">
            <v>3</v>
          </cell>
          <cell r="F22">
            <v>1</v>
          </cell>
          <cell r="G22">
            <v>10</v>
          </cell>
          <cell r="H22">
            <v>20</v>
          </cell>
          <cell r="I22">
            <v>3</v>
          </cell>
          <cell r="J22">
            <v>0</v>
          </cell>
          <cell r="K22">
            <v>0</v>
          </cell>
          <cell r="L22">
            <v>0</v>
          </cell>
          <cell r="M22">
            <v>1</v>
          </cell>
        </row>
        <row r="23">
          <cell r="A23" t="str">
            <v>GRAVATAI</v>
          </cell>
          <cell r="B23">
            <v>30663</v>
          </cell>
          <cell r="C23">
            <v>6515</v>
          </cell>
          <cell r="D23">
            <v>3286</v>
          </cell>
          <cell r="E23">
            <v>1460</v>
          </cell>
          <cell r="F23">
            <v>455</v>
          </cell>
          <cell r="G23">
            <v>10031</v>
          </cell>
          <cell r="H23">
            <v>30082</v>
          </cell>
          <cell r="I23">
            <v>581</v>
          </cell>
          <cell r="J23">
            <v>651</v>
          </cell>
          <cell r="K23">
            <v>152</v>
          </cell>
          <cell r="L23">
            <v>803</v>
          </cell>
          <cell r="M23">
            <v>399</v>
          </cell>
        </row>
        <row r="24">
          <cell r="A24" t="str">
            <v>GUAIBA</v>
          </cell>
          <cell r="B24">
            <v>31747</v>
          </cell>
          <cell r="C24">
            <v>4240</v>
          </cell>
          <cell r="D24">
            <v>1345</v>
          </cell>
          <cell r="E24">
            <v>1105</v>
          </cell>
          <cell r="F24">
            <v>281</v>
          </cell>
          <cell r="G24">
            <v>7396</v>
          </cell>
          <cell r="H24">
            <v>30968</v>
          </cell>
          <cell r="I24">
            <v>779</v>
          </cell>
          <cell r="J24">
            <v>128</v>
          </cell>
          <cell r="K24">
            <v>51</v>
          </cell>
          <cell r="L24">
            <v>179</v>
          </cell>
          <cell r="M24">
            <v>522</v>
          </cell>
        </row>
        <row r="25">
          <cell r="A25" t="str">
            <v>IJUI</v>
          </cell>
          <cell r="B25">
            <v>4046</v>
          </cell>
          <cell r="C25">
            <v>535</v>
          </cell>
          <cell r="D25">
            <v>23</v>
          </cell>
          <cell r="E25">
            <v>406</v>
          </cell>
          <cell r="F25">
            <v>7</v>
          </cell>
          <cell r="G25">
            <v>984</v>
          </cell>
          <cell r="H25">
            <v>3813</v>
          </cell>
          <cell r="I25">
            <v>233</v>
          </cell>
          <cell r="J25">
            <v>101</v>
          </cell>
          <cell r="K25">
            <v>45</v>
          </cell>
          <cell r="L25">
            <v>146</v>
          </cell>
          <cell r="M25">
            <v>53</v>
          </cell>
        </row>
        <row r="26">
          <cell r="A26" t="str">
            <v>ITAQUI</v>
          </cell>
          <cell r="B26">
            <v>7059</v>
          </cell>
          <cell r="C26">
            <v>964</v>
          </cell>
          <cell r="D26">
            <v>94</v>
          </cell>
          <cell r="E26">
            <v>557</v>
          </cell>
          <cell r="F26">
            <v>66</v>
          </cell>
          <cell r="G26">
            <v>1449</v>
          </cell>
          <cell r="H26">
            <v>6675</v>
          </cell>
          <cell r="I26">
            <v>384</v>
          </cell>
          <cell r="J26">
            <v>153</v>
          </cell>
          <cell r="K26">
            <v>29</v>
          </cell>
          <cell r="L26">
            <v>182</v>
          </cell>
          <cell r="M26">
            <v>185</v>
          </cell>
        </row>
        <row r="27">
          <cell r="A27" t="str">
            <v>LAJEADO</v>
          </cell>
          <cell r="B27">
            <v>8794</v>
          </cell>
          <cell r="C27">
            <v>956</v>
          </cell>
          <cell r="D27">
            <v>45</v>
          </cell>
          <cell r="E27">
            <v>155</v>
          </cell>
          <cell r="F27">
            <v>12</v>
          </cell>
          <cell r="G27">
            <v>1376</v>
          </cell>
          <cell r="H27">
            <v>8761</v>
          </cell>
          <cell r="I27">
            <v>33</v>
          </cell>
          <cell r="J27">
            <v>60</v>
          </cell>
          <cell r="K27">
            <v>10</v>
          </cell>
          <cell r="L27">
            <v>70</v>
          </cell>
          <cell r="M27">
            <v>114</v>
          </cell>
        </row>
        <row r="28">
          <cell r="A28" t="str">
            <v>NOVO HAMBURGO</v>
          </cell>
          <cell r="B28">
            <v>24422</v>
          </cell>
          <cell r="C28">
            <v>4509</v>
          </cell>
          <cell r="D28">
            <v>790</v>
          </cell>
          <cell r="E28">
            <v>2306</v>
          </cell>
          <cell r="F28">
            <v>238</v>
          </cell>
          <cell r="G28">
            <v>6364</v>
          </cell>
          <cell r="H28">
            <v>23077</v>
          </cell>
          <cell r="I28">
            <v>1345</v>
          </cell>
          <cell r="J28">
            <v>684</v>
          </cell>
          <cell r="K28">
            <v>218</v>
          </cell>
          <cell r="L28">
            <v>902</v>
          </cell>
          <cell r="M28">
            <v>438</v>
          </cell>
        </row>
        <row r="29">
          <cell r="A29" t="str">
            <v>PASSO FUNDO</v>
          </cell>
          <cell r="B29">
            <v>12751</v>
          </cell>
          <cell r="C29">
            <v>2795</v>
          </cell>
          <cell r="D29">
            <v>538</v>
          </cell>
          <cell r="E29">
            <v>1739</v>
          </cell>
          <cell r="F29">
            <v>268</v>
          </cell>
          <cell r="G29">
            <v>4933</v>
          </cell>
          <cell r="H29">
            <v>11494</v>
          </cell>
          <cell r="I29">
            <v>1257</v>
          </cell>
          <cell r="J29">
            <v>345</v>
          </cell>
          <cell r="K29">
            <v>111</v>
          </cell>
          <cell r="L29">
            <v>456</v>
          </cell>
          <cell r="M29">
            <v>316</v>
          </cell>
        </row>
        <row r="30">
          <cell r="A30" t="str">
            <v>PELOTAS</v>
          </cell>
          <cell r="B30">
            <v>11089</v>
          </cell>
          <cell r="C30">
            <v>2000</v>
          </cell>
          <cell r="D30">
            <v>740</v>
          </cell>
          <cell r="E30">
            <v>442</v>
          </cell>
          <cell r="F30">
            <v>143</v>
          </cell>
          <cell r="G30">
            <v>3470</v>
          </cell>
          <cell r="H30">
            <v>10902</v>
          </cell>
          <cell r="I30">
            <v>187</v>
          </cell>
          <cell r="J30">
            <v>172</v>
          </cell>
          <cell r="K30">
            <v>57</v>
          </cell>
          <cell r="L30">
            <v>229</v>
          </cell>
          <cell r="M30">
            <v>196</v>
          </cell>
        </row>
        <row r="31">
          <cell r="A31" t="str">
            <v>PORTO ALEGRE</v>
          </cell>
          <cell r="B31">
            <v>403105</v>
          </cell>
          <cell r="C31">
            <v>104461</v>
          </cell>
          <cell r="D31">
            <v>31562</v>
          </cell>
          <cell r="E31">
            <v>40320</v>
          </cell>
          <cell r="F31">
            <v>11841</v>
          </cell>
          <cell r="G31">
            <v>164299</v>
          </cell>
          <cell r="H31">
            <v>373328</v>
          </cell>
          <cell r="I31">
            <v>29777</v>
          </cell>
          <cell r="J31">
            <v>6340</v>
          </cell>
          <cell r="K31">
            <v>1002</v>
          </cell>
          <cell r="L31">
            <v>7342</v>
          </cell>
          <cell r="M31">
            <v>5690</v>
          </cell>
        </row>
        <row r="32">
          <cell r="A32" t="str">
            <v>QUARAI</v>
          </cell>
          <cell r="B32">
            <v>478</v>
          </cell>
          <cell r="C32">
            <v>25</v>
          </cell>
          <cell r="D32">
            <v>18</v>
          </cell>
          <cell r="E32">
            <v>1</v>
          </cell>
          <cell r="F32">
            <v>0</v>
          </cell>
          <cell r="G32">
            <v>28</v>
          </cell>
          <cell r="H32">
            <v>478</v>
          </cell>
          <cell r="I32">
            <v>0</v>
          </cell>
          <cell r="J32">
            <v>1</v>
          </cell>
          <cell r="K32">
            <v>0</v>
          </cell>
          <cell r="L32">
            <v>1</v>
          </cell>
          <cell r="M32">
            <v>16</v>
          </cell>
        </row>
        <row r="33">
          <cell r="A33" t="str">
            <v>RIO GRANDE</v>
          </cell>
          <cell r="B33">
            <v>11881</v>
          </cell>
          <cell r="C33">
            <v>1532</v>
          </cell>
          <cell r="D33">
            <v>446</v>
          </cell>
          <cell r="E33">
            <v>354</v>
          </cell>
          <cell r="F33">
            <v>118</v>
          </cell>
          <cell r="G33">
            <v>2247</v>
          </cell>
          <cell r="H33">
            <v>11685</v>
          </cell>
          <cell r="I33">
            <v>196</v>
          </cell>
          <cell r="J33">
            <v>74</v>
          </cell>
          <cell r="K33">
            <v>17</v>
          </cell>
          <cell r="L33">
            <v>91</v>
          </cell>
          <cell r="M33">
            <v>224</v>
          </cell>
        </row>
        <row r="34">
          <cell r="A34" t="str">
            <v>SANTA CRUZ DO SUL</v>
          </cell>
          <cell r="B34">
            <v>6146</v>
          </cell>
          <cell r="C34">
            <v>1368</v>
          </cell>
          <cell r="D34">
            <v>276</v>
          </cell>
          <cell r="E34">
            <v>747</v>
          </cell>
          <cell r="F34">
            <v>215</v>
          </cell>
          <cell r="G34">
            <v>2431</v>
          </cell>
          <cell r="H34">
            <v>5679</v>
          </cell>
          <cell r="I34">
            <v>467</v>
          </cell>
          <cell r="J34">
            <v>226</v>
          </cell>
          <cell r="K34">
            <v>16</v>
          </cell>
          <cell r="L34">
            <v>242</v>
          </cell>
          <cell r="M34">
            <v>141</v>
          </cell>
        </row>
        <row r="35">
          <cell r="A35" t="str">
            <v>SANTA MARIA</v>
          </cell>
          <cell r="B35">
            <v>17684</v>
          </cell>
          <cell r="C35">
            <v>3094</v>
          </cell>
          <cell r="D35">
            <v>452</v>
          </cell>
          <cell r="E35">
            <v>923</v>
          </cell>
          <cell r="F35">
            <v>239</v>
          </cell>
          <cell r="G35">
            <v>4043</v>
          </cell>
          <cell r="H35">
            <v>17119</v>
          </cell>
          <cell r="I35">
            <v>565</v>
          </cell>
          <cell r="J35">
            <v>291</v>
          </cell>
          <cell r="K35">
            <v>59</v>
          </cell>
          <cell r="L35">
            <v>350</v>
          </cell>
          <cell r="M35">
            <v>373</v>
          </cell>
        </row>
        <row r="36">
          <cell r="A36" t="str">
            <v>SANTANA DO LIVRAMENTO</v>
          </cell>
          <cell r="B36">
            <v>15056</v>
          </cell>
          <cell r="C36">
            <v>3520</v>
          </cell>
          <cell r="D36">
            <v>779</v>
          </cell>
          <cell r="E36">
            <v>1064</v>
          </cell>
          <cell r="F36">
            <v>51</v>
          </cell>
          <cell r="G36">
            <v>5114</v>
          </cell>
          <cell r="H36">
            <v>14708</v>
          </cell>
          <cell r="I36">
            <v>348</v>
          </cell>
          <cell r="J36">
            <v>600</v>
          </cell>
          <cell r="K36">
            <v>108</v>
          </cell>
          <cell r="L36">
            <v>708</v>
          </cell>
          <cell r="M36">
            <v>313</v>
          </cell>
        </row>
        <row r="37">
          <cell r="A37" t="str">
            <v>SAO BORJA</v>
          </cell>
          <cell r="B37">
            <v>3175</v>
          </cell>
          <cell r="C37">
            <v>234</v>
          </cell>
          <cell r="D37">
            <v>47</v>
          </cell>
          <cell r="E37">
            <v>90</v>
          </cell>
          <cell r="F37">
            <v>44</v>
          </cell>
          <cell r="G37">
            <v>388</v>
          </cell>
          <cell r="H37">
            <v>3130</v>
          </cell>
          <cell r="I37">
            <v>45</v>
          </cell>
          <cell r="J37">
            <v>35</v>
          </cell>
          <cell r="K37">
            <v>2</v>
          </cell>
          <cell r="L37">
            <v>37</v>
          </cell>
          <cell r="M37">
            <v>83</v>
          </cell>
        </row>
        <row r="38">
          <cell r="A38" t="str">
            <v>SAO LEOPOLDO</v>
          </cell>
          <cell r="B38">
            <v>20888</v>
          </cell>
          <cell r="C38">
            <v>2719</v>
          </cell>
          <cell r="D38">
            <v>628</v>
          </cell>
          <cell r="E38">
            <v>1150</v>
          </cell>
          <cell r="F38">
            <v>473</v>
          </cell>
          <cell r="G38">
            <v>4015</v>
          </cell>
          <cell r="H38">
            <v>20272</v>
          </cell>
          <cell r="I38">
            <v>616</v>
          </cell>
          <cell r="J38">
            <v>359</v>
          </cell>
          <cell r="K38">
            <v>56</v>
          </cell>
          <cell r="L38">
            <v>415</v>
          </cell>
          <cell r="M38">
            <v>271</v>
          </cell>
        </row>
        <row r="39">
          <cell r="A39" t="str">
            <v>URUGUAIANA</v>
          </cell>
          <cell r="B39">
            <v>26921</v>
          </cell>
          <cell r="C39">
            <v>3071</v>
          </cell>
          <cell r="D39">
            <v>1065</v>
          </cell>
          <cell r="E39">
            <v>860</v>
          </cell>
          <cell r="F39">
            <v>59</v>
          </cell>
          <cell r="G39">
            <v>4299</v>
          </cell>
          <cell r="H39">
            <v>26439</v>
          </cell>
          <cell r="I39">
            <v>482</v>
          </cell>
          <cell r="J39">
            <v>211</v>
          </cell>
          <cell r="K39">
            <v>64</v>
          </cell>
          <cell r="L39">
            <v>275</v>
          </cell>
          <cell r="M39">
            <v>356</v>
          </cell>
        </row>
        <row r="40">
          <cell r="A40" t="str">
            <v>VACARIA</v>
          </cell>
          <cell r="B40">
            <v>84</v>
          </cell>
          <cell r="C40">
            <v>12</v>
          </cell>
          <cell r="D40">
            <v>2</v>
          </cell>
          <cell r="E40">
            <v>6</v>
          </cell>
          <cell r="F40">
            <v>0</v>
          </cell>
          <cell r="G40">
            <v>16</v>
          </cell>
          <cell r="H40">
            <v>82</v>
          </cell>
          <cell r="I40">
            <v>2</v>
          </cell>
          <cell r="J40">
            <v>2</v>
          </cell>
          <cell r="K40">
            <v>2</v>
          </cell>
          <cell r="L40">
            <v>4</v>
          </cell>
          <cell r="M40">
            <v>1</v>
          </cell>
        </row>
        <row r="41">
          <cell r="A41" t="str">
            <v>VIAMAO</v>
          </cell>
          <cell r="B41">
            <v>11850</v>
          </cell>
          <cell r="C41">
            <v>2390</v>
          </cell>
          <cell r="D41">
            <v>675</v>
          </cell>
          <cell r="E41">
            <v>414</v>
          </cell>
          <cell r="F41">
            <v>240</v>
          </cell>
          <cell r="G41">
            <v>3385</v>
          </cell>
          <cell r="H41">
            <v>11648</v>
          </cell>
          <cell r="I41">
            <v>202</v>
          </cell>
          <cell r="J41">
            <v>142</v>
          </cell>
          <cell r="K41">
            <v>24</v>
          </cell>
          <cell r="L41">
            <v>166</v>
          </cell>
          <cell r="M41">
            <v>235</v>
          </cell>
        </row>
        <row r="42">
          <cell r="A42" t="str">
            <v>GARIBALDI</v>
          </cell>
          <cell r="B42">
            <v>62</v>
          </cell>
          <cell r="C42">
            <v>1</v>
          </cell>
          <cell r="D42">
            <v>1</v>
          </cell>
          <cell r="E42">
            <v>1</v>
          </cell>
          <cell r="F42">
            <v>0</v>
          </cell>
          <cell r="G42">
            <v>1</v>
          </cell>
          <cell r="H42">
            <v>62</v>
          </cell>
          <cell r="I42">
            <v>0</v>
          </cell>
          <cell r="J42">
            <v>0</v>
          </cell>
          <cell r="K42">
            <v>1</v>
          </cell>
          <cell r="L42">
            <v>1</v>
          </cell>
          <cell r="M42">
            <v>2</v>
          </cell>
        </row>
        <row r="43">
          <cell r="A43" t="str">
            <v>SAO FRANCISCO DE PAULA</v>
          </cell>
          <cell r="B43">
            <v>23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23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1</v>
          </cell>
        </row>
        <row r="44">
          <cell r="A44" t="str">
            <v>SAPUCAIA DO SUL</v>
          </cell>
          <cell r="B44">
            <v>8382</v>
          </cell>
          <cell r="C44">
            <v>1317</v>
          </cell>
          <cell r="D44">
            <v>258</v>
          </cell>
          <cell r="E44">
            <v>577</v>
          </cell>
          <cell r="F44">
            <v>43</v>
          </cell>
          <cell r="G44">
            <v>1914</v>
          </cell>
          <cell r="H44">
            <v>7945</v>
          </cell>
          <cell r="I44">
            <v>437</v>
          </cell>
          <cell r="J44">
            <v>120</v>
          </cell>
          <cell r="K44">
            <v>7</v>
          </cell>
          <cell r="L44">
            <v>127</v>
          </cell>
          <cell r="M44">
            <v>181</v>
          </cell>
        </row>
        <row r="45">
          <cell r="A45" t="str">
            <v>Litoral</v>
          </cell>
          <cell r="B45">
            <v>69995</v>
          </cell>
          <cell r="C45">
            <v>15643</v>
          </cell>
          <cell r="D45">
            <v>2313</v>
          </cell>
          <cell r="E45">
            <v>6904</v>
          </cell>
          <cell r="F45">
            <v>380</v>
          </cell>
          <cell r="G45">
            <v>24882</v>
          </cell>
          <cell r="H45">
            <v>65162</v>
          </cell>
          <cell r="I45">
            <v>4833</v>
          </cell>
          <cell r="J45">
            <v>1567</v>
          </cell>
          <cell r="K45">
            <v>296</v>
          </cell>
          <cell r="L45">
            <v>1863</v>
          </cell>
          <cell r="M45">
            <v>921</v>
          </cell>
        </row>
      </sheetData>
      <sheetData sheetId="2">
        <row r="6">
          <cell r="B6" t="str">
            <v>Qtde Veículos Abordados</v>
          </cell>
          <cell r="C6" t="str">
            <v>Qtde Veículos Autuados</v>
          </cell>
          <cell r="D6" t="str">
            <v>Qtde Veículos Recolhidos</v>
          </cell>
          <cell r="E6" t="str">
            <v>Qtde CNH Recolhidas</v>
          </cell>
          <cell r="F6" t="str">
            <v>Qtde CRLV Recolhidos</v>
          </cell>
          <cell r="G6" t="str">
            <v>Qtde Autuações</v>
          </cell>
          <cell r="H6" t="str">
            <v>Qtde Testes Etilômetros Realizados</v>
          </cell>
          <cell r="I6" t="str">
            <v>Qtde Autuado Recusa</v>
          </cell>
          <cell r="J6" t="str">
            <v>Qtde Autuados por Teste</v>
          </cell>
          <cell r="K6" t="str">
            <v>Qtde Autuado Crime</v>
          </cell>
          <cell r="L6" t="str">
            <v>Total Autuado por Teste</v>
          </cell>
          <cell r="M6" t="str">
            <v>Qtde Blitzes</v>
          </cell>
        </row>
        <row r="7">
          <cell r="A7" t="str">
            <v>ALEGRETE</v>
          </cell>
          <cell r="B7">
            <v>6199</v>
          </cell>
          <cell r="C7">
            <v>644</v>
          </cell>
          <cell r="D7">
            <v>37</v>
          </cell>
          <cell r="E7">
            <v>447</v>
          </cell>
          <cell r="F7">
            <v>21</v>
          </cell>
          <cell r="G7">
            <v>1199</v>
          </cell>
          <cell r="H7">
            <v>5942</v>
          </cell>
          <cell r="I7">
            <v>257</v>
          </cell>
          <cell r="J7">
            <v>134</v>
          </cell>
          <cell r="K7">
            <v>36</v>
          </cell>
          <cell r="L7">
            <v>170</v>
          </cell>
          <cell r="M7">
            <v>107</v>
          </cell>
        </row>
        <row r="8">
          <cell r="A8" t="str">
            <v>ALVORADA</v>
          </cell>
          <cell r="B8">
            <v>44699</v>
          </cell>
          <cell r="C8">
            <v>8815</v>
          </cell>
          <cell r="D8">
            <v>1436</v>
          </cell>
          <cell r="E8">
            <v>3196</v>
          </cell>
          <cell r="F8">
            <v>159</v>
          </cell>
          <cell r="G8">
            <v>14334</v>
          </cell>
          <cell r="H8">
            <v>42265</v>
          </cell>
          <cell r="I8">
            <v>2434</v>
          </cell>
          <cell r="J8">
            <v>552</v>
          </cell>
          <cell r="K8">
            <v>190</v>
          </cell>
          <cell r="L8">
            <v>742</v>
          </cell>
          <cell r="M8">
            <v>749</v>
          </cell>
        </row>
        <row r="9">
          <cell r="A9" t="str">
            <v>ARAMBARE</v>
          </cell>
          <cell r="B9">
            <v>687</v>
          </cell>
          <cell r="C9">
            <v>180</v>
          </cell>
          <cell r="D9">
            <v>17</v>
          </cell>
          <cell r="E9">
            <v>94</v>
          </cell>
          <cell r="F9">
            <v>1</v>
          </cell>
          <cell r="G9">
            <v>279</v>
          </cell>
          <cell r="H9">
            <v>619</v>
          </cell>
          <cell r="I9">
            <v>68</v>
          </cell>
          <cell r="J9">
            <v>19</v>
          </cell>
          <cell r="K9">
            <v>4</v>
          </cell>
          <cell r="L9">
            <v>23</v>
          </cell>
          <cell r="M9">
            <v>16</v>
          </cell>
        </row>
        <row r="10">
          <cell r="A10" t="str">
            <v>ARROIO DO SAL</v>
          </cell>
          <cell r="B10">
            <v>858</v>
          </cell>
          <cell r="C10">
            <v>119</v>
          </cell>
          <cell r="D10">
            <v>9</v>
          </cell>
          <cell r="E10">
            <v>57</v>
          </cell>
          <cell r="F10">
            <v>3</v>
          </cell>
          <cell r="G10">
            <v>186</v>
          </cell>
          <cell r="H10">
            <v>828</v>
          </cell>
          <cell r="I10">
            <v>30</v>
          </cell>
          <cell r="J10">
            <v>25</v>
          </cell>
          <cell r="K10">
            <v>2</v>
          </cell>
          <cell r="L10">
            <v>27</v>
          </cell>
          <cell r="M10">
            <v>16</v>
          </cell>
        </row>
        <row r="11">
          <cell r="A11" t="str">
            <v>ARROIO GRANDE</v>
          </cell>
          <cell r="B11">
            <v>153</v>
          </cell>
          <cell r="C11">
            <v>90</v>
          </cell>
          <cell r="D11">
            <v>13</v>
          </cell>
          <cell r="E11">
            <v>15</v>
          </cell>
          <cell r="F11">
            <v>4</v>
          </cell>
          <cell r="G11">
            <v>172</v>
          </cell>
          <cell r="H11">
            <v>146</v>
          </cell>
          <cell r="I11">
            <v>7</v>
          </cell>
          <cell r="J11">
            <v>5</v>
          </cell>
          <cell r="K11">
            <v>1</v>
          </cell>
          <cell r="L11">
            <v>6</v>
          </cell>
          <cell r="M11">
            <v>4</v>
          </cell>
        </row>
        <row r="12">
          <cell r="A12" t="str">
            <v>BAGE</v>
          </cell>
          <cell r="B12">
            <v>6114</v>
          </cell>
          <cell r="C12">
            <v>874</v>
          </cell>
          <cell r="D12">
            <v>16</v>
          </cell>
          <cell r="E12">
            <v>665</v>
          </cell>
          <cell r="F12">
            <v>122</v>
          </cell>
          <cell r="G12">
            <v>1668</v>
          </cell>
          <cell r="H12">
            <v>5773</v>
          </cell>
          <cell r="I12">
            <v>341</v>
          </cell>
          <cell r="J12">
            <v>174</v>
          </cell>
          <cell r="K12">
            <v>49</v>
          </cell>
          <cell r="L12">
            <v>223</v>
          </cell>
          <cell r="M12">
            <v>107</v>
          </cell>
        </row>
        <row r="13">
          <cell r="A13" t="str">
            <v>BALNEARIO PINHAL</v>
          </cell>
          <cell r="B13">
            <v>1958</v>
          </cell>
          <cell r="C13">
            <v>280</v>
          </cell>
          <cell r="D13">
            <v>32</v>
          </cell>
          <cell r="E13">
            <v>143</v>
          </cell>
          <cell r="F13">
            <v>9</v>
          </cell>
          <cell r="G13">
            <v>487</v>
          </cell>
          <cell r="H13">
            <v>1863</v>
          </cell>
          <cell r="I13">
            <v>95</v>
          </cell>
          <cell r="J13">
            <v>41</v>
          </cell>
          <cell r="K13">
            <v>3</v>
          </cell>
          <cell r="L13">
            <v>44</v>
          </cell>
          <cell r="M13">
            <v>25</v>
          </cell>
        </row>
        <row r="14">
          <cell r="A14" t="str">
            <v>BENTO GONCALVES</v>
          </cell>
          <cell r="B14">
            <v>13385</v>
          </cell>
          <cell r="C14">
            <v>3171</v>
          </cell>
          <cell r="D14">
            <v>467</v>
          </cell>
          <cell r="E14">
            <v>2282</v>
          </cell>
          <cell r="F14">
            <v>322</v>
          </cell>
          <cell r="G14">
            <v>5676</v>
          </cell>
          <cell r="H14">
            <v>11776</v>
          </cell>
          <cell r="I14">
            <v>1609</v>
          </cell>
          <cell r="J14">
            <v>565</v>
          </cell>
          <cell r="K14">
            <v>126</v>
          </cell>
          <cell r="L14">
            <v>691</v>
          </cell>
          <cell r="M14">
            <v>283</v>
          </cell>
        </row>
        <row r="15">
          <cell r="A15" t="str">
            <v>CACHOEIRA DO SUL</v>
          </cell>
          <cell r="B15">
            <v>624</v>
          </cell>
          <cell r="C15">
            <v>167</v>
          </cell>
          <cell r="D15">
            <v>25</v>
          </cell>
          <cell r="E15">
            <v>122</v>
          </cell>
          <cell r="F15">
            <v>14</v>
          </cell>
          <cell r="G15">
            <v>319</v>
          </cell>
          <cell r="H15">
            <v>545</v>
          </cell>
          <cell r="I15">
            <v>79</v>
          </cell>
          <cell r="J15">
            <v>26</v>
          </cell>
          <cell r="K15">
            <v>10</v>
          </cell>
          <cell r="L15">
            <v>36</v>
          </cell>
          <cell r="M15">
            <v>20</v>
          </cell>
        </row>
        <row r="16">
          <cell r="A16" t="str">
            <v>CACHOEIRINHA</v>
          </cell>
          <cell r="B16">
            <v>20489</v>
          </cell>
          <cell r="C16">
            <v>3684</v>
          </cell>
          <cell r="D16">
            <v>2002</v>
          </cell>
          <cell r="E16">
            <v>1222</v>
          </cell>
          <cell r="F16">
            <v>388</v>
          </cell>
          <cell r="G16">
            <v>6334</v>
          </cell>
          <cell r="H16">
            <v>19917</v>
          </cell>
          <cell r="I16">
            <v>572</v>
          </cell>
          <cell r="J16">
            <v>486</v>
          </cell>
          <cell r="K16">
            <v>153</v>
          </cell>
          <cell r="L16">
            <v>639</v>
          </cell>
          <cell r="M16">
            <v>281</v>
          </cell>
        </row>
        <row r="17">
          <cell r="A17" t="str">
            <v>CAMAQUA</v>
          </cell>
          <cell r="B17">
            <v>416</v>
          </cell>
          <cell r="C17">
            <v>123</v>
          </cell>
          <cell r="D17">
            <v>27</v>
          </cell>
          <cell r="E17">
            <v>33</v>
          </cell>
          <cell r="F17">
            <v>5</v>
          </cell>
          <cell r="G17">
            <v>189</v>
          </cell>
          <cell r="H17">
            <v>398</v>
          </cell>
          <cell r="I17">
            <v>18</v>
          </cell>
          <cell r="J17">
            <v>10</v>
          </cell>
          <cell r="K17">
            <v>1</v>
          </cell>
          <cell r="L17">
            <v>11</v>
          </cell>
          <cell r="M17">
            <v>16</v>
          </cell>
        </row>
        <row r="18">
          <cell r="A18" t="str">
            <v>CANOAS</v>
          </cell>
          <cell r="B18">
            <v>49233</v>
          </cell>
          <cell r="C18">
            <v>10389</v>
          </cell>
          <cell r="D18">
            <v>2722</v>
          </cell>
          <cell r="E18">
            <v>2941</v>
          </cell>
          <cell r="F18">
            <v>239</v>
          </cell>
          <cell r="G18">
            <v>14501</v>
          </cell>
          <cell r="H18">
            <v>47372</v>
          </cell>
          <cell r="I18">
            <v>1861</v>
          </cell>
          <cell r="J18">
            <v>795</v>
          </cell>
          <cell r="K18">
            <v>132</v>
          </cell>
          <cell r="L18">
            <v>927</v>
          </cell>
          <cell r="M18">
            <v>403</v>
          </cell>
        </row>
        <row r="19">
          <cell r="A19" t="str">
            <v>CAPAO DA CANOA</v>
          </cell>
          <cell r="B19">
            <v>11498</v>
          </cell>
          <cell r="C19">
            <v>3191</v>
          </cell>
          <cell r="D19">
            <v>411</v>
          </cell>
          <cell r="E19">
            <v>1505</v>
          </cell>
          <cell r="F19">
            <v>54</v>
          </cell>
          <cell r="G19">
            <v>4888</v>
          </cell>
          <cell r="H19">
            <v>10328</v>
          </cell>
          <cell r="I19">
            <v>1170</v>
          </cell>
          <cell r="J19">
            <v>270</v>
          </cell>
          <cell r="K19">
            <v>33</v>
          </cell>
          <cell r="L19">
            <v>303</v>
          </cell>
          <cell r="M19">
            <v>146</v>
          </cell>
        </row>
        <row r="20">
          <cell r="A20" t="str">
            <v>CARAZINHO</v>
          </cell>
          <cell r="B20">
            <v>12986</v>
          </cell>
          <cell r="C20">
            <v>1678</v>
          </cell>
          <cell r="D20">
            <v>279</v>
          </cell>
          <cell r="E20">
            <v>663</v>
          </cell>
          <cell r="F20">
            <v>288</v>
          </cell>
          <cell r="G20">
            <v>2738</v>
          </cell>
          <cell r="H20">
            <v>12811</v>
          </cell>
          <cell r="I20">
            <v>175</v>
          </cell>
          <cell r="J20">
            <v>225</v>
          </cell>
          <cell r="K20">
            <v>51</v>
          </cell>
          <cell r="L20">
            <v>276</v>
          </cell>
          <cell r="M20">
            <v>221</v>
          </cell>
        </row>
        <row r="21">
          <cell r="A21" t="str">
            <v>CAXIAS DO SUL</v>
          </cell>
          <cell r="B21">
            <v>57924</v>
          </cell>
          <cell r="C21">
            <v>20638</v>
          </cell>
          <cell r="D21">
            <v>5505</v>
          </cell>
          <cell r="E21">
            <v>6838</v>
          </cell>
          <cell r="F21">
            <v>4401</v>
          </cell>
          <cell r="G21">
            <v>32855</v>
          </cell>
          <cell r="H21">
            <v>53057</v>
          </cell>
          <cell r="I21">
            <v>4867</v>
          </cell>
          <cell r="J21">
            <v>1377</v>
          </cell>
          <cell r="K21">
            <v>339</v>
          </cell>
          <cell r="L21">
            <v>1716</v>
          </cell>
          <cell r="M21">
            <v>1516</v>
          </cell>
        </row>
        <row r="22">
          <cell r="A22" t="str">
            <v>CIDREIRA</v>
          </cell>
          <cell r="B22">
            <v>2671</v>
          </cell>
          <cell r="C22">
            <v>416</v>
          </cell>
          <cell r="D22">
            <v>63</v>
          </cell>
          <cell r="E22">
            <v>239</v>
          </cell>
          <cell r="F22">
            <v>9</v>
          </cell>
          <cell r="G22">
            <v>742</v>
          </cell>
          <cell r="H22">
            <v>2529</v>
          </cell>
          <cell r="I22">
            <v>142</v>
          </cell>
          <cell r="J22">
            <v>78</v>
          </cell>
          <cell r="K22">
            <v>16</v>
          </cell>
          <cell r="L22">
            <v>94</v>
          </cell>
          <cell r="M22">
            <v>36</v>
          </cell>
        </row>
        <row r="23">
          <cell r="A23" t="str">
            <v>CRUZ ALTA</v>
          </cell>
          <cell r="B23">
            <v>2899</v>
          </cell>
          <cell r="C23">
            <v>344</v>
          </cell>
          <cell r="D23">
            <v>33</v>
          </cell>
          <cell r="E23">
            <v>192</v>
          </cell>
          <cell r="F23">
            <v>25</v>
          </cell>
          <cell r="G23">
            <v>598</v>
          </cell>
          <cell r="H23">
            <v>2822</v>
          </cell>
          <cell r="I23">
            <v>77</v>
          </cell>
          <cell r="J23">
            <v>79</v>
          </cell>
          <cell r="K23">
            <v>20</v>
          </cell>
          <cell r="L23">
            <v>99</v>
          </cell>
          <cell r="M23">
            <v>69</v>
          </cell>
        </row>
        <row r="24">
          <cell r="A24" t="str">
            <v>ELDORADO DO SUL</v>
          </cell>
          <cell r="B24">
            <v>15749</v>
          </cell>
          <cell r="C24">
            <v>1595</v>
          </cell>
          <cell r="D24">
            <v>422</v>
          </cell>
          <cell r="E24">
            <v>366</v>
          </cell>
          <cell r="F24">
            <v>208</v>
          </cell>
          <cell r="G24">
            <v>2322</v>
          </cell>
          <cell r="H24">
            <v>15496</v>
          </cell>
          <cell r="I24">
            <v>253</v>
          </cell>
          <cell r="J24">
            <v>50</v>
          </cell>
          <cell r="K24">
            <v>10</v>
          </cell>
          <cell r="L24">
            <v>60</v>
          </cell>
          <cell r="M24">
            <v>359</v>
          </cell>
        </row>
        <row r="25">
          <cell r="A25" t="str">
            <v>ERECHIM</v>
          </cell>
          <cell r="B25">
            <v>20267</v>
          </cell>
          <cell r="C25">
            <v>1636</v>
          </cell>
          <cell r="D25">
            <v>275</v>
          </cell>
          <cell r="E25">
            <v>674</v>
          </cell>
          <cell r="F25">
            <v>101</v>
          </cell>
          <cell r="G25">
            <v>2341</v>
          </cell>
          <cell r="H25">
            <v>19964</v>
          </cell>
          <cell r="I25">
            <v>303</v>
          </cell>
          <cell r="J25">
            <v>220</v>
          </cell>
          <cell r="K25">
            <v>43</v>
          </cell>
          <cell r="L25">
            <v>263</v>
          </cell>
          <cell r="M25">
            <v>370</v>
          </cell>
        </row>
        <row r="26">
          <cell r="A26" t="str">
            <v>ESTANCIA VELHA</v>
          </cell>
          <cell r="B26">
            <v>5378</v>
          </cell>
          <cell r="C26">
            <v>917</v>
          </cell>
          <cell r="D26">
            <v>192</v>
          </cell>
          <cell r="E26">
            <v>380</v>
          </cell>
          <cell r="F26">
            <v>145</v>
          </cell>
          <cell r="G26">
            <v>1278</v>
          </cell>
          <cell r="H26">
            <v>5194</v>
          </cell>
          <cell r="I26">
            <v>184</v>
          </cell>
          <cell r="J26">
            <v>144</v>
          </cell>
          <cell r="K26">
            <v>36</v>
          </cell>
          <cell r="L26">
            <v>180</v>
          </cell>
          <cell r="M26">
            <v>154</v>
          </cell>
        </row>
        <row r="27">
          <cell r="A27" t="str">
            <v>ESTEIO</v>
          </cell>
          <cell r="B27">
            <v>19345</v>
          </cell>
          <cell r="C27">
            <v>1985</v>
          </cell>
          <cell r="D27">
            <v>475</v>
          </cell>
          <cell r="E27">
            <v>772</v>
          </cell>
          <cell r="F27">
            <v>64</v>
          </cell>
          <cell r="G27">
            <v>3071</v>
          </cell>
          <cell r="H27">
            <v>18966</v>
          </cell>
          <cell r="I27">
            <v>379</v>
          </cell>
          <cell r="J27">
            <v>283</v>
          </cell>
          <cell r="K27">
            <v>62</v>
          </cell>
          <cell r="L27">
            <v>345</v>
          </cell>
          <cell r="M27">
            <v>331</v>
          </cell>
        </row>
        <row r="28">
          <cell r="A28" t="str">
            <v>ESTRELA</v>
          </cell>
          <cell r="B28">
            <v>19</v>
          </cell>
          <cell r="C28">
            <v>2</v>
          </cell>
          <cell r="D28">
            <v>0</v>
          </cell>
          <cell r="E28">
            <v>0</v>
          </cell>
          <cell r="F28">
            <v>0</v>
          </cell>
          <cell r="G28">
            <v>2</v>
          </cell>
          <cell r="H28">
            <v>19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2</v>
          </cell>
        </row>
        <row r="29">
          <cell r="A29" t="str">
            <v>GARIBALDI</v>
          </cell>
          <cell r="B29">
            <v>62</v>
          </cell>
          <cell r="C29">
            <v>1</v>
          </cell>
          <cell r="D29">
            <v>1</v>
          </cell>
          <cell r="E29">
            <v>1</v>
          </cell>
          <cell r="F29">
            <v>0</v>
          </cell>
          <cell r="G29">
            <v>1</v>
          </cell>
          <cell r="H29">
            <v>62</v>
          </cell>
          <cell r="I29">
            <v>0</v>
          </cell>
          <cell r="J29">
            <v>0</v>
          </cell>
          <cell r="K29">
            <v>1</v>
          </cell>
          <cell r="L29">
            <v>1</v>
          </cell>
          <cell r="M29">
            <v>2</v>
          </cell>
        </row>
        <row r="30">
          <cell r="A30" t="str">
            <v>GRAMADO</v>
          </cell>
          <cell r="B30">
            <v>23</v>
          </cell>
          <cell r="C30">
            <v>6</v>
          </cell>
          <cell r="D30">
            <v>2</v>
          </cell>
          <cell r="E30">
            <v>3</v>
          </cell>
          <cell r="F30">
            <v>1</v>
          </cell>
          <cell r="G30">
            <v>10</v>
          </cell>
          <cell r="H30">
            <v>20</v>
          </cell>
          <cell r="I30">
            <v>3</v>
          </cell>
          <cell r="J30">
            <v>0</v>
          </cell>
          <cell r="K30">
            <v>0</v>
          </cell>
          <cell r="L30">
            <v>0</v>
          </cell>
          <cell r="M30">
            <v>1</v>
          </cell>
        </row>
        <row r="31">
          <cell r="A31" t="str">
            <v>GRAVATAI</v>
          </cell>
          <cell r="B31">
            <v>30663</v>
          </cell>
          <cell r="C31">
            <v>6515</v>
          </cell>
          <cell r="D31">
            <v>3286</v>
          </cell>
          <cell r="E31">
            <v>1460</v>
          </cell>
          <cell r="F31">
            <v>455</v>
          </cell>
          <cell r="G31">
            <v>10031</v>
          </cell>
          <cell r="H31">
            <v>30082</v>
          </cell>
          <cell r="I31">
            <v>581</v>
          </cell>
          <cell r="J31">
            <v>651</v>
          </cell>
          <cell r="K31">
            <v>152</v>
          </cell>
          <cell r="L31">
            <v>803</v>
          </cell>
          <cell r="M31">
            <v>399</v>
          </cell>
        </row>
        <row r="32">
          <cell r="A32" t="str">
            <v>GUAIBA</v>
          </cell>
          <cell r="B32">
            <v>31747</v>
          </cell>
          <cell r="C32">
            <v>4240</v>
          </cell>
          <cell r="D32">
            <v>1345</v>
          </cell>
          <cell r="E32">
            <v>1105</v>
          </cell>
          <cell r="F32">
            <v>281</v>
          </cell>
          <cell r="G32">
            <v>7396</v>
          </cell>
          <cell r="H32">
            <v>30968</v>
          </cell>
          <cell r="I32">
            <v>779</v>
          </cell>
          <cell r="J32">
            <v>128</v>
          </cell>
          <cell r="K32">
            <v>51</v>
          </cell>
          <cell r="L32">
            <v>179</v>
          </cell>
          <cell r="M32">
            <v>522</v>
          </cell>
        </row>
        <row r="33">
          <cell r="A33" t="str">
            <v>HERVAL</v>
          </cell>
          <cell r="B33">
            <v>58</v>
          </cell>
          <cell r="C33">
            <v>9</v>
          </cell>
          <cell r="D33">
            <v>0</v>
          </cell>
          <cell r="E33">
            <v>8</v>
          </cell>
          <cell r="F33">
            <v>0</v>
          </cell>
          <cell r="G33">
            <v>17</v>
          </cell>
          <cell r="H33">
            <v>57</v>
          </cell>
          <cell r="I33">
            <v>1</v>
          </cell>
          <cell r="J33">
            <v>7</v>
          </cell>
          <cell r="K33">
            <v>0</v>
          </cell>
          <cell r="L33">
            <v>7</v>
          </cell>
          <cell r="M33">
            <v>1</v>
          </cell>
        </row>
        <row r="34">
          <cell r="A34" t="str">
            <v>IJUI</v>
          </cell>
          <cell r="B34">
            <v>4046</v>
          </cell>
          <cell r="C34">
            <v>535</v>
          </cell>
          <cell r="D34">
            <v>23</v>
          </cell>
          <cell r="E34">
            <v>406</v>
          </cell>
          <cell r="F34">
            <v>7</v>
          </cell>
          <cell r="G34">
            <v>984</v>
          </cell>
          <cell r="H34">
            <v>3813</v>
          </cell>
          <cell r="I34">
            <v>233</v>
          </cell>
          <cell r="J34">
            <v>101</v>
          </cell>
          <cell r="K34">
            <v>45</v>
          </cell>
          <cell r="L34">
            <v>146</v>
          </cell>
          <cell r="M34">
            <v>53</v>
          </cell>
        </row>
        <row r="35">
          <cell r="A35" t="str">
            <v>IMBE</v>
          </cell>
          <cell r="B35">
            <v>12272</v>
          </cell>
          <cell r="C35">
            <v>2539</v>
          </cell>
          <cell r="D35">
            <v>384</v>
          </cell>
          <cell r="E35">
            <v>1046</v>
          </cell>
          <cell r="F35">
            <v>58</v>
          </cell>
          <cell r="G35">
            <v>3784</v>
          </cell>
          <cell r="H35">
            <v>11557</v>
          </cell>
          <cell r="I35">
            <v>715</v>
          </cell>
          <cell r="J35">
            <v>260</v>
          </cell>
          <cell r="K35">
            <v>42</v>
          </cell>
          <cell r="L35">
            <v>302</v>
          </cell>
          <cell r="M35">
            <v>117</v>
          </cell>
        </row>
        <row r="36">
          <cell r="A36" t="str">
            <v>ITAQUI</v>
          </cell>
          <cell r="B36">
            <v>7059</v>
          </cell>
          <cell r="C36">
            <v>964</v>
          </cell>
          <cell r="D36">
            <v>94</v>
          </cell>
          <cell r="E36">
            <v>557</v>
          </cell>
          <cell r="F36">
            <v>66</v>
          </cell>
          <cell r="G36">
            <v>1449</v>
          </cell>
          <cell r="H36">
            <v>6675</v>
          </cell>
          <cell r="I36">
            <v>384</v>
          </cell>
          <cell r="J36">
            <v>153</v>
          </cell>
          <cell r="K36">
            <v>29</v>
          </cell>
          <cell r="L36">
            <v>182</v>
          </cell>
          <cell r="M36">
            <v>185</v>
          </cell>
        </row>
        <row r="37">
          <cell r="A37" t="str">
            <v>JAGUARAO</v>
          </cell>
          <cell r="B37">
            <v>654</v>
          </cell>
          <cell r="C37">
            <v>253</v>
          </cell>
          <cell r="D37">
            <v>50</v>
          </cell>
          <cell r="E37">
            <v>110</v>
          </cell>
          <cell r="F37">
            <v>10</v>
          </cell>
          <cell r="G37">
            <v>488</v>
          </cell>
          <cell r="H37">
            <v>614</v>
          </cell>
          <cell r="I37">
            <v>40</v>
          </cell>
          <cell r="J37">
            <v>42</v>
          </cell>
          <cell r="K37">
            <v>21</v>
          </cell>
          <cell r="L37">
            <v>63</v>
          </cell>
          <cell r="M37">
            <v>11</v>
          </cell>
        </row>
        <row r="38">
          <cell r="A38" t="str">
            <v>LAJEADO</v>
          </cell>
          <cell r="B38">
            <v>8794</v>
          </cell>
          <cell r="C38">
            <v>956</v>
          </cell>
          <cell r="D38">
            <v>45</v>
          </cell>
          <cell r="E38">
            <v>155</v>
          </cell>
          <cell r="F38">
            <v>12</v>
          </cell>
          <cell r="G38">
            <v>1376</v>
          </cell>
          <cell r="H38">
            <v>8761</v>
          </cell>
          <cell r="I38">
            <v>33</v>
          </cell>
          <cell r="J38">
            <v>60</v>
          </cell>
          <cell r="K38">
            <v>10</v>
          </cell>
          <cell r="L38">
            <v>70</v>
          </cell>
          <cell r="M38">
            <v>114</v>
          </cell>
        </row>
        <row r="39">
          <cell r="A39" t="str">
            <v>NOVA PETROPOLIS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1</v>
          </cell>
        </row>
        <row r="40">
          <cell r="A40" t="str">
            <v>NOVO HAMBURGO</v>
          </cell>
          <cell r="B40">
            <v>24422</v>
          </cell>
          <cell r="C40">
            <v>4509</v>
          </cell>
          <cell r="D40">
            <v>790</v>
          </cell>
          <cell r="E40">
            <v>2306</v>
          </cell>
          <cell r="F40">
            <v>238</v>
          </cell>
          <cell r="G40">
            <v>6364</v>
          </cell>
          <cell r="H40">
            <v>23077</v>
          </cell>
          <cell r="I40">
            <v>1345</v>
          </cell>
          <cell r="J40">
            <v>684</v>
          </cell>
          <cell r="K40">
            <v>218</v>
          </cell>
          <cell r="L40">
            <v>902</v>
          </cell>
          <cell r="M40">
            <v>438</v>
          </cell>
        </row>
        <row r="41">
          <cell r="A41" t="str">
            <v>OSORIO</v>
          </cell>
          <cell r="B41">
            <v>2012</v>
          </cell>
          <cell r="C41">
            <v>175</v>
          </cell>
          <cell r="D41">
            <v>31</v>
          </cell>
          <cell r="E41">
            <v>106</v>
          </cell>
          <cell r="F41">
            <v>5</v>
          </cell>
          <cell r="G41">
            <v>334</v>
          </cell>
          <cell r="H41">
            <v>1941</v>
          </cell>
          <cell r="I41">
            <v>71</v>
          </cell>
          <cell r="J41">
            <v>28</v>
          </cell>
          <cell r="K41">
            <v>4</v>
          </cell>
          <cell r="L41">
            <v>32</v>
          </cell>
          <cell r="M41">
            <v>19</v>
          </cell>
        </row>
        <row r="42">
          <cell r="A42" t="str">
            <v>PALMARES DO SUL</v>
          </cell>
          <cell r="B42">
            <v>864</v>
          </cell>
          <cell r="C42">
            <v>96</v>
          </cell>
          <cell r="D42">
            <v>14</v>
          </cell>
          <cell r="E42">
            <v>56</v>
          </cell>
          <cell r="F42">
            <v>2</v>
          </cell>
          <cell r="G42">
            <v>182</v>
          </cell>
          <cell r="H42">
            <v>830</v>
          </cell>
          <cell r="I42">
            <v>34</v>
          </cell>
          <cell r="J42">
            <v>22</v>
          </cell>
          <cell r="K42">
            <v>0</v>
          </cell>
          <cell r="L42">
            <v>22</v>
          </cell>
          <cell r="M42">
            <v>10</v>
          </cell>
        </row>
        <row r="43">
          <cell r="A43" t="str">
            <v>PASSO FUNDO</v>
          </cell>
          <cell r="B43">
            <v>12751</v>
          </cell>
          <cell r="C43">
            <v>2795</v>
          </cell>
          <cell r="D43">
            <v>538</v>
          </cell>
          <cell r="E43">
            <v>1739</v>
          </cell>
          <cell r="F43">
            <v>268</v>
          </cell>
          <cell r="G43">
            <v>4933</v>
          </cell>
          <cell r="H43">
            <v>11494</v>
          </cell>
          <cell r="I43">
            <v>1257</v>
          </cell>
          <cell r="J43">
            <v>345</v>
          </cell>
          <cell r="K43">
            <v>111</v>
          </cell>
          <cell r="L43">
            <v>456</v>
          </cell>
          <cell r="M43">
            <v>316</v>
          </cell>
        </row>
        <row r="44">
          <cell r="A44" t="str">
            <v>PEDRO OSORIO</v>
          </cell>
          <cell r="B44">
            <v>37</v>
          </cell>
          <cell r="C44">
            <v>37</v>
          </cell>
          <cell r="D44">
            <v>7</v>
          </cell>
          <cell r="E44">
            <v>1</v>
          </cell>
          <cell r="F44">
            <v>1</v>
          </cell>
          <cell r="G44">
            <v>66</v>
          </cell>
          <cell r="H44">
            <v>37</v>
          </cell>
          <cell r="I44">
            <v>0</v>
          </cell>
          <cell r="J44">
            <v>1</v>
          </cell>
          <cell r="K44">
            <v>0</v>
          </cell>
          <cell r="L44">
            <v>1</v>
          </cell>
          <cell r="M44">
            <v>1</v>
          </cell>
        </row>
        <row r="45">
          <cell r="A45" t="str">
            <v>PELOTAS</v>
          </cell>
          <cell r="B45">
            <v>15699</v>
          </cell>
          <cell r="C45">
            <v>3071</v>
          </cell>
          <cell r="D45">
            <v>1025</v>
          </cell>
          <cell r="E45">
            <v>799</v>
          </cell>
          <cell r="F45">
            <v>196</v>
          </cell>
          <cell r="G45">
            <v>5400</v>
          </cell>
          <cell r="H45">
            <v>15321</v>
          </cell>
          <cell r="I45">
            <v>378</v>
          </cell>
          <cell r="J45">
            <v>272</v>
          </cell>
          <cell r="K45">
            <v>107</v>
          </cell>
          <cell r="L45">
            <v>379</v>
          </cell>
          <cell r="M45">
            <v>264</v>
          </cell>
        </row>
        <row r="46">
          <cell r="A46" t="str">
            <v>PINHEIRO MACHADO</v>
          </cell>
          <cell r="B46">
            <v>5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5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1</v>
          </cell>
        </row>
        <row r="47">
          <cell r="A47" t="str">
            <v>PORTO ALEGRE</v>
          </cell>
          <cell r="B47">
            <v>403105</v>
          </cell>
          <cell r="C47">
            <v>104461</v>
          </cell>
          <cell r="D47">
            <v>31562</v>
          </cell>
          <cell r="E47">
            <v>40320</v>
          </cell>
          <cell r="F47">
            <v>11841</v>
          </cell>
          <cell r="G47">
            <v>164299</v>
          </cell>
          <cell r="H47">
            <v>373328</v>
          </cell>
          <cell r="I47">
            <v>29777</v>
          </cell>
          <cell r="J47">
            <v>6340</v>
          </cell>
          <cell r="K47">
            <v>1002</v>
          </cell>
          <cell r="L47">
            <v>7342</v>
          </cell>
          <cell r="M47">
            <v>5690</v>
          </cell>
        </row>
        <row r="48">
          <cell r="A48" t="str">
            <v>QUARAI</v>
          </cell>
          <cell r="B48">
            <v>478</v>
          </cell>
          <cell r="C48">
            <v>25</v>
          </cell>
          <cell r="D48">
            <v>18</v>
          </cell>
          <cell r="E48">
            <v>1</v>
          </cell>
          <cell r="F48">
            <v>0</v>
          </cell>
          <cell r="G48">
            <v>28</v>
          </cell>
          <cell r="H48">
            <v>478</v>
          </cell>
          <cell r="I48">
            <v>0</v>
          </cell>
          <cell r="J48">
            <v>1</v>
          </cell>
          <cell r="K48">
            <v>0</v>
          </cell>
          <cell r="L48">
            <v>1</v>
          </cell>
          <cell r="M48">
            <v>16</v>
          </cell>
        </row>
        <row r="49">
          <cell r="A49" t="str">
            <v>RIO GRANDE</v>
          </cell>
          <cell r="B49">
            <v>17602</v>
          </cell>
          <cell r="C49">
            <v>2799</v>
          </cell>
          <cell r="D49">
            <v>712</v>
          </cell>
          <cell r="E49">
            <v>812</v>
          </cell>
          <cell r="F49">
            <v>163</v>
          </cell>
          <cell r="G49">
            <v>4444</v>
          </cell>
          <cell r="H49">
            <v>17127</v>
          </cell>
          <cell r="I49">
            <v>475</v>
          </cell>
          <cell r="J49">
            <v>187</v>
          </cell>
          <cell r="K49">
            <v>56</v>
          </cell>
          <cell r="L49">
            <v>243</v>
          </cell>
          <cell r="M49">
            <v>331</v>
          </cell>
        </row>
        <row r="50">
          <cell r="A50" t="str">
            <v>ROLANTE</v>
          </cell>
          <cell r="B50">
            <v>45</v>
          </cell>
          <cell r="C50">
            <v>5</v>
          </cell>
          <cell r="D50">
            <v>0</v>
          </cell>
          <cell r="E50">
            <v>3</v>
          </cell>
          <cell r="F50">
            <v>0</v>
          </cell>
          <cell r="G50">
            <v>8</v>
          </cell>
          <cell r="H50">
            <v>42</v>
          </cell>
          <cell r="I50">
            <v>3</v>
          </cell>
          <cell r="J50">
            <v>0</v>
          </cell>
          <cell r="K50">
            <v>0</v>
          </cell>
          <cell r="L50">
            <v>0</v>
          </cell>
          <cell r="M50">
            <v>1</v>
          </cell>
        </row>
        <row r="51">
          <cell r="A51" t="str">
            <v>SANTANA DO LIVRAMENTO</v>
          </cell>
          <cell r="B51">
            <v>15056</v>
          </cell>
          <cell r="C51">
            <v>3520</v>
          </cell>
          <cell r="D51">
            <v>779</v>
          </cell>
          <cell r="E51">
            <v>1064</v>
          </cell>
          <cell r="F51">
            <v>51</v>
          </cell>
          <cell r="G51">
            <v>5114</v>
          </cell>
          <cell r="H51">
            <v>14708</v>
          </cell>
          <cell r="I51">
            <v>348</v>
          </cell>
          <cell r="J51">
            <v>600</v>
          </cell>
          <cell r="K51">
            <v>108</v>
          </cell>
          <cell r="L51">
            <v>708</v>
          </cell>
          <cell r="M51">
            <v>313</v>
          </cell>
        </row>
        <row r="52">
          <cell r="A52" t="str">
            <v>SANTA CRUZ DO SUL</v>
          </cell>
          <cell r="B52">
            <v>6146</v>
          </cell>
          <cell r="C52">
            <v>1368</v>
          </cell>
          <cell r="D52">
            <v>276</v>
          </cell>
          <cell r="E52">
            <v>747</v>
          </cell>
          <cell r="F52">
            <v>215</v>
          </cell>
          <cell r="G52">
            <v>2431</v>
          </cell>
          <cell r="H52">
            <v>5679</v>
          </cell>
          <cell r="I52">
            <v>467</v>
          </cell>
          <cell r="J52">
            <v>226</v>
          </cell>
          <cell r="K52">
            <v>16</v>
          </cell>
          <cell r="L52">
            <v>242</v>
          </cell>
          <cell r="M52">
            <v>141</v>
          </cell>
        </row>
        <row r="53">
          <cell r="A53" t="str">
            <v>SANTA MARIA</v>
          </cell>
          <cell r="B53">
            <v>17684</v>
          </cell>
          <cell r="C53">
            <v>3094</v>
          </cell>
          <cell r="D53">
            <v>452</v>
          </cell>
          <cell r="E53">
            <v>923</v>
          </cell>
          <cell r="F53">
            <v>239</v>
          </cell>
          <cell r="G53">
            <v>4043</v>
          </cell>
          <cell r="H53">
            <v>17119</v>
          </cell>
          <cell r="I53">
            <v>565</v>
          </cell>
          <cell r="J53">
            <v>291</v>
          </cell>
          <cell r="K53">
            <v>59</v>
          </cell>
          <cell r="L53">
            <v>350</v>
          </cell>
          <cell r="M53">
            <v>373</v>
          </cell>
        </row>
        <row r="54">
          <cell r="A54" t="str">
            <v>SANTA VITORIA DO PALMAR</v>
          </cell>
          <cell r="B54">
            <v>276</v>
          </cell>
          <cell r="C54">
            <v>77</v>
          </cell>
          <cell r="D54">
            <v>9</v>
          </cell>
          <cell r="E54">
            <v>43</v>
          </cell>
          <cell r="F54">
            <v>3</v>
          </cell>
          <cell r="G54">
            <v>135</v>
          </cell>
          <cell r="H54">
            <v>253</v>
          </cell>
          <cell r="I54">
            <v>23</v>
          </cell>
          <cell r="J54">
            <v>10</v>
          </cell>
          <cell r="K54">
            <v>5</v>
          </cell>
          <cell r="L54">
            <v>15</v>
          </cell>
          <cell r="M54">
            <v>10</v>
          </cell>
        </row>
        <row r="55">
          <cell r="A55" t="str">
            <v>SANTO ANTONIO DA PATRULHA</v>
          </cell>
          <cell r="B55">
            <v>1633</v>
          </cell>
          <cell r="C55">
            <v>184</v>
          </cell>
          <cell r="D55">
            <v>28</v>
          </cell>
          <cell r="E55">
            <v>62</v>
          </cell>
          <cell r="F55">
            <v>1</v>
          </cell>
          <cell r="G55">
            <v>280</v>
          </cell>
          <cell r="H55">
            <v>1598</v>
          </cell>
          <cell r="I55">
            <v>35</v>
          </cell>
          <cell r="J55">
            <v>22</v>
          </cell>
          <cell r="K55">
            <v>4</v>
          </cell>
          <cell r="L55">
            <v>26</v>
          </cell>
          <cell r="M55">
            <v>18</v>
          </cell>
        </row>
        <row r="56">
          <cell r="A56" t="str">
            <v>SAO BORJA</v>
          </cell>
          <cell r="B56">
            <v>3175</v>
          </cell>
          <cell r="C56">
            <v>234</v>
          </cell>
          <cell r="D56">
            <v>47</v>
          </cell>
          <cell r="E56">
            <v>90</v>
          </cell>
          <cell r="F56">
            <v>44</v>
          </cell>
          <cell r="G56">
            <v>388</v>
          </cell>
          <cell r="H56">
            <v>3130</v>
          </cell>
          <cell r="I56">
            <v>45</v>
          </cell>
          <cell r="J56">
            <v>35</v>
          </cell>
          <cell r="K56">
            <v>2</v>
          </cell>
          <cell r="L56">
            <v>37</v>
          </cell>
          <cell r="M56">
            <v>83</v>
          </cell>
        </row>
        <row r="57">
          <cell r="A57" t="str">
            <v>SAO FRANCISCO DE PAULA</v>
          </cell>
          <cell r="B57">
            <v>23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23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1</v>
          </cell>
        </row>
        <row r="58">
          <cell r="A58" t="str">
            <v>SAO JOSE DO NORTE</v>
          </cell>
          <cell r="B58">
            <v>398</v>
          </cell>
          <cell r="C58">
            <v>50</v>
          </cell>
          <cell r="D58">
            <v>1</v>
          </cell>
          <cell r="E58">
            <v>26</v>
          </cell>
          <cell r="F58">
            <v>0</v>
          </cell>
          <cell r="G58">
            <v>72</v>
          </cell>
          <cell r="H58">
            <v>377</v>
          </cell>
          <cell r="I58">
            <v>21</v>
          </cell>
          <cell r="J58">
            <v>4</v>
          </cell>
          <cell r="K58">
            <v>3</v>
          </cell>
          <cell r="L58">
            <v>7</v>
          </cell>
          <cell r="M58">
            <v>16</v>
          </cell>
        </row>
        <row r="59">
          <cell r="A59" t="str">
            <v>SAO LEOPOLDO</v>
          </cell>
          <cell r="B59">
            <v>20888</v>
          </cell>
          <cell r="C59">
            <v>2719</v>
          </cell>
          <cell r="D59">
            <v>628</v>
          </cell>
          <cell r="E59">
            <v>1150</v>
          </cell>
          <cell r="F59">
            <v>473</v>
          </cell>
          <cell r="G59">
            <v>4015</v>
          </cell>
          <cell r="H59">
            <v>20272</v>
          </cell>
          <cell r="I59">
            <v>616</v>
          </cell>
          <cell r="J59">
            <v>359</v>
          </cell>
          <cell r="K59">
            <v>56</v>
          </cell>
          <cell r="L59">
            <v>415</v>
          </cell>
          <cell r="M59">
            <v>271</v>
          </cell>
        </row>
        <row r="60">
          <cell r="A60" t="str">
            <v>SAO LOURENCO DO SUL</v>
          </cell>
          <cell r="B60">
            <v>905</v>
          </cell>
          <cell r="C60">
            <v>196</v>
          </cell>
          <cell r="D60">
            <v>11</v>
          </cell>
          <cell r="E60">
            <v>80</v>
          </cell>
          <cell r="F60">
            <v>9</v>
          </cell>
          <cell r="G60">
            <v>301</v>
          </cell>
          <cell r="H60">
            <v>859</v>
          </cell>
          <cell r="I60">
            <v>46</v>
          </cell>
          <cell r="J60">
            <v>26</v>
          </cell>
          <cell r="K60">
            <v>6</v>
          </cell>
          <cell r="L60">
            <v>32</v>
          </cell>
          <cell r="M60">
            <v>14</v>
          </cell>
        </row>
        <row r="61">
          <cell r="A61" t="str">
            <v>SAPUCAIA DO SUL</v>
          </cell>
          <cell r="B61">
            <v>8382</v>
          </cell>
          <cell r="C61">
            <v>1317</v>
          </cell>
          <cell r="D61">
            <v>258</v>
          </cell>
          <cell r="E61">
            <v>577</v>
          </cell>
          <cell r="F61">
            <v>43</v>
          </cell>
          <cell r="G61">
            <v>1914</v>
          </cell>
          <cell r="H61">
            <v>7945</v>
          </cell>
          <cell r="I61">
            <v>437</v>
          </cell>
          <cell r="J61">
            <v>120</v>
          </cell>
          <cell r="K61">
            <v>7</v>
          </cell>
          <cell r="L61">
            <v>127</v>
          </cell>
          <cell r="M61">
            <v>181</v>
          </cell>
        </row>
        <row r="62">
          <cell r="A62" t="str">
            <v>TAPES</v>
          </cell>
          <cell r="B62">
            <v>49</v>
          </cell>
          <cell r="C62">
            <v>49</v>
          </cell>
          <cell r="D62">
            <v>6</v>
          </cell>
          <cell r="E62">
            <v>33</v>
          </cell>
          <cell r="F62">
            <v>1</v>
          </cell>
          <cell r="G62">
            <v>88</v>
          </cell>
          <cell r="H62">
            <v>37</v>
          </cell>
          <cell r="I62">
            <v>12</v>
          </cell>
          <cell r="J62">
            <v>11</v>
          </cell>
          <cell r="K62">
            <v>7</v>
          </cell>
          <cell r="L62">
            <v>18</v>
          </cell>
          <cell r="M62">
            <v>3</v>
          </cell>
        </row>
        <row r="63">
          <cell r="A63" t="str">
            <v>TORRES</v>
          </cell>
          <cell r="B63">
            <v>4135</v>
          </cell>
          <cell r="C63">
            <v>911</v>
          </cell>
          <cell r="D63">
            <v>100</v>
          </cell>
          <cell r="E63">
            <v>420</v>
          </cell>
          <cell r="F63">
            <v>22</v>
          </cell>
          <cell r="G63">
            <v>1411</v>
          </cell>
          <cell r="H63">
            <v>3850</v>
          </cell>
          <cell r="I63">
            <v>285</v>
          </cell>
          <cell r="J63">
            <v>109</v>
          </cell>
          <cell r="K63">
            <v>12</v>
          </cell>
          <cell r="L63">
            <v>121</v>
          </cell>
          <cell r="M63">
            <v>66</v>
          </cell>
        </row>
        <row r="64">
          <cell r="A64" t="str">
            <v>TRAMANDAI</v>
          </cell>
          <cell r="B64">
            <v>8063</v>
          </cell>
          <cell r="C64">
            <v>1801</v>
          </cell>
          <cell r="D64">
            <v>254</v>
          </cell>
          <cell r="E64">
            <v>756</v>
          </cell>
          <cell r="F64">
            <v>45</v>
          </cell>
          <cell r="G64">
            <v>2805</v>
          </cell>
          <cell r="H64">
            <v>7531</v>
          </cell>
          <cell r="I64">
            <v>532</v>
          </cell>
          <cell r="J64">
            <v>174</v>
          </cell>
          <cell r="K64">
            <v>26</v>
          </cell>
          <cell r="L64">
            <v>200</v>
          </cell>
          <cell r="M64">
            <v>91</v>
          </cell>
        </row>
        <row r="65">
          <cell r="A65" t="str">
            <v>URUGUAIANA</v>
          </cell>
          <cell r="B65">
            <v>26921</v>
          </cell>
          <cell r="C65">
            <v>3071</v>
          </cell>
          <cell r="D65">
            <v>1065</v>
          </cell>
          <cell r="E65">
            <v>860</v>
          </cell>
          <cell r="F65">
            <v>59</v>
          </cell>
          <cell r="G65">
            <v>4299</v>
          </cell>
          <cell r="H65">
            <v>26439</v>
          </cell>
          <cell r="I65">
            <v>482</v>
          </cell>
          <cell r="J65">
            <v>211</v>
          </cell>
          <cell r="K65">
            <v>64</v>
          </cell>
          <cell r="L65">
            <v>275</v>
          </cell>
          <cell r="M65">
            <v>356</v>
          </cell>
        </row>
        <row r="66">
          <cell r="A66" t="str">
            <v>VACARIA</v>
          </cell>
          <cell r="B66">
            <v>84</v>
          </cell>
          <cell r="C66">
            <v>12</v>
          </cell>
          <cell r="D66">
            <v>2</v>
          </cell>
          <cell r="E66">
            <v>6</v>
          </cell>
          <cell r="F66">
            <v>0</v>
          </cell>
          <cell r="G66">
            <v>16</v>
          </cell>
          <cell r="H66">
            <v>82</v>
          </cell>
          <cell r="I66">
            <v>2</v>
          </cell>
          <cell r="J66">
            <v>2</v>
          </cell>
          <cell r="K66">
            <v>2</v>
          </cell>
          <cell r="L66">
            <v>4</v>
          </cell>
          <cell r="M66">
            <v>1</v>
          </cell>
        </row>
        <row r="67">
          <cell r="A67" t="str">
            <v>VIAMAO</v>
          </cell>
          <cell r="B67">
            <v>11850</v>
          </cell>
          <cell r="C67">
            <v>2390</v>
          </cell>
          <cell r="D67">
            <v>675</v>
          </cell>
          <cell r="E67">
            <v>414</v>
          </cell>
          <cell r="F67">
            <v>240</v>
          </cell>
          <cell r="G67">
            <v>3385</v>
          </cell>
          <cell r="H67">
            <v>11648</v>
          </cell>
          <cell r="I67">
            <v>202</v>
          </cell>
          <cell r="J67">
            <v>142</v>
          </cell>
          <cell r="K67">
            <v>24</v>
          </cell>
          <cell r="L67">
            <v>166</v>
          </cell>
          <cell r="M67">
            <v>235</v>
          </cell>
        </row>
        <row r="68">
          <cell r="A68" t="str">
            <v>XANGRI-LA</v>
          </cell>
          <cell r="B68">
            <v>10433</v>
          </cell>
          <cell r="C68">
            <v>2647</v>
          </cell>
          <cell r="D68">
            <v>322</v>
          </cell>
          <cell r="E68">
            <v>1286</v>
          </cell>
          <cell r="F68">
            <v>45</v>
          </cell>
          <cell r="G68">
            <v>4030</v>
          </cell>
          <cell r="H68">
            <v>9400</v>
          </cell>
          <cell r="I68">
            <v>1033</v>
          </cell>
          <cell r="J68">
            <v>200</v>
          </cell>
          <cell r="K68">
            <v>18</v>
          </cell>
          <cell r="L68">
            <v>218</v>
          </cell>
          <cell r="M68">
            <v>124</v>
          </cell>
        </row>
        <row r="72">
          <cell r="A72" t="str">
            <v>PELOTAS</v>
          </cell>
          <cell r="B72">
            <v>4610</v>
          </cell>
          <cell r="C72">
            <v>1071</v>
          </cell>
          <cell r="D72">
            <v>285</v>
          </cell>
          <cell r="E72">
            <v>357</v>
          </cell>
          <cell r="F72">
            <v>53</v>
          </cell>
          <cell r="G72">
            <v>1930</v>
          </cell>
          <cell r="H72">
            <v>4419</v>
          </cell>
          <cell r="I72">
            <v>191</v>
          </cell>
          <cell r="J72">
            <v>100</v>
          </cell>
          <cell r="K72">
            <v>50</v>
          </cell>
          <cell r="L72">
            <v>150</v>
          </cell>
          <cell r="M72">
            <v>68</v>
          </cell>
        </row>
        <row r="73">
          <cell r="A73" t="str">
            <v>RIO GRANDE</v>
          </cell>
          <cell r="B73">
            <v>5721</v>
          </cell>
          <cell r="C73">
            <v>1267</v>
          </cell>
          <cell r="D73">
            <v>266</v>
          </cell>
          <cell r="E73">
            <v>458</v>
          </cell>
          <cell r="F73">
            <v>45</v>
          </cell>
          <cell r="G73">
            <v>2197</v>
          </cell>
          <cell r="H73">
            <v>5442</v>
          </cell>
          <cell r="I73">
            <v>279</v>
          </cell>
          <cell r="J73">
            <v>113</v>
          </cell>
          <cell r="K73">
            <v>39</v>
          </cell>
          <cell r="L73">
            <v>152</v>
          </cell>
          <cell r="M73">
            <v>107</v>
          </cell>
        </row>
        <row r="74">
          <cell r="A74" t="str">
            <v>RESERVADO</v>
          </cell>
        </row>
        <row r="75">
          <cell r="A75" t="str">
            <v>RESERVADO</v>
          </cell>
        </row>
        <row r="76">
          <cell r="A76" t="str">
            <v>RESERVADO</v>
          </cell>
        </row>
        <row r="77">
          <cell r="A77" t="str">
            <v>RESERVADO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7E764-E813-48FC-8989-62171BE6457D}">
  <sheetPr>
    <pageSetUpPr fitToPage="1"/>
  </sheetPr>
  <dimension ref="A1:AB51"/>
  <sheetViews>
    <sheetView showGridLines="0" tabSelected="1" topLeftCell="A15" zoomScale="80" zoomScaleNormal="80" zoomScaleSheetLayoutView="55" zoomScalePageLayoutView="60" workbookViewId="0">
      <selection activeCell="F20" sqref="F20"/>
    </sheetView>
  </sheetViews>
  <sheetFormatPr defaultColWidth="9" defaultRowHeight="16" x14ac:dyDescent="0.3"/>
  <cols>
    <col min="1" max="1" width="19.81640625" customWidth="1"/>
    <col min="2" max="2" width="13.36328125" bestFit="1" customWidth="1"/>
    <col min="3" max="3" width="14.1796875" style="36" customWidth="1"/>
    <col min="4" max="4" width="11.81640625" style="36" bestFit="1" customWidth="1"/>
    <col min="5" max="5" width="8.6328125" style="37" customWidth="1"/>
    <col min="6" max="6" width="14.6328125" style="36" customWidth="1"/>
    <col min="7" max="7" width="8.6328125" style="37" customWidth="1"/>
    <col min="8" max="8" width="14.1796875" style="36" customWidth="1"/>
    <col min="9" max="9" width="8.6328125" style="37" customWidth="1"/>
    <col min="10" max="10" width="14" style="36" customWidth="1"/>
    <col min="11" max="11" width="8.6328125" style="37" customWidth="1"/>
    <col min="12" max="12" width="11.81640625" style="36" bestFit="1" customWidth="1"/>
    <col min="13" max="13" width="8.6328125" style="38" customWidth="1"/>
    <col min="14" max="14" width="11.81640625" style="36" bestFit="1" customWidth="1"/>
    <col min="15" max="15" width="8.6328125" style="38" customWidth="1"/>
    <col min="16" max="16" width="13.6328125" style="36" bestFit="1" customWidth="1"/>
    <col min="17" max="17" width="8.6328125" style="38" customWidth="1"/>
    <col min="18" max="18" width="10.36328125" style="36" customWidth="1"/>
    <col min="19" max="20" width="8.6328125" style="38" customWidth="1"/>
    <col min="21" max="21" width="10.6328125" style="36" bestFit="1" customWidth="1"/>
    <col min="22" max="23" width="8.6328125" style="38" customWidth="1"/>
    <col min="24" max="24" width="12" style="36" customWidth="1"/>
    <col min="25" max="26" width="8.6328125" style="38" customWidth="1"/>
    <col min="27" max="27" width="10.1796875" bestFit="1" customWidth="1"/>
  </cols>
  <sheetData>
    <row r="1" spans="1:27" ht="21" customHeight="1" x14ac:dyDescent="0.25"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6.5" customHeight="1" thickBot="1" x14ac:dyDescent="0.3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s="11" customFormat="1" ht="56" x14ac:dyDescent="0.25">
      <c r="A3" s="3" t="s">
        <v>1</v>
      </c>
      <c r="B3" s="3" t="s">
        <v>2</v>
      </c>
      <c r="C3" s="4" t="s">
        <v>3</v>
      </c>
      <c r="D3" s="5" t="s">
        <v>4</v>
      </c>
      <c r="E3" s="6" t="s">
        <v>5</v>
      </c>
      <c r="F3" s="7" t="s">
        <v>6</v>
      </c>
      <c r="G3" s="6" t="s">
        <v>5</v>
      </c>
      <c r="H3" s="7" t="s">
        <v>7</v>
      </c>
      <c r="I3" s="6" t="s">
        <v>5</v>
      </c>
      <c r="J3" s="7" t="s">
        <v>8</v>
      </c>
      <c r="K3" s="8" t="s">
        <v>5</v>
      </c>
      <c r="L3" s="7" t="s">
        <v>9</v>
      </c>
      <c r="M3" s="9" t="s">
        <v>5</v>
      </c>
      <c r="N3" s="7" t="s">
        <v>10</v>
      </c>
      <c r="O3" s="9" t="s">
        <v>5</v>
      </c>
      <c r="P3" s="7" t="s">
        <v>11</v>
      </c>
      <c r="Q3" s="9" t="s">
        <v>5</v>
      </c>
      <c r="R3" s="7" t="s">
        <v>12</v>
      </c>
      <c r="S3" s="10" t="s">
        <v>5</v>
      </c>
      <c r="T3" s="9" t="s">
        <v>13</v>
      </c>
      <c r="U3" s="7" t="s">
        <v>14</v>
      </c>
      <c r="V3" s="10" t="s">
        <v>5</v>
      </c>
      <c r="W3" s="9" t="s">
        <v>13</v>
      </c>
      <c r="X3" s="7" t="s">
        <v>15</v>
      </c>
      <c r="Y3" s="10" t="s">
        <v>5</v>
      </c>
      <c r="Z3" s="9" t="s">
        <v>13</v>
      </c>
      <c r="AA3" s="3" t="s">
        <v>16</v>
      </c>
    </row>
    <row r="4" spans="1:27" s="19" customFormat="1" ht="23.25" customHeight="1" x14ac:dyDescent="0.25">
      <c r="A4" s="12" t="s">
        <v>17</v>
      </c>
      <c r="B4" s="13">
        <v>40813</v>
      </c>
      <c r="C4" s="14">
        <v>403105</v>
      </c>
      <c r="D4" s="14">
        <v>104461</v>
      </c>
      <c r="E4" s="15">
        <v>0.25914091861921834</v>
      </c>
      <c r="F4" s="14">
        <v>31562</v>
      </c>
      <c r="G4" s="15">
        <v>7.8297217846466802E-2</v>
      </c>
      <c r="H4" s="14">
        <v>40320</v>
      </c>
      <c r="I4" s="15">
        <v>0.10002356706069138</v>
      </c>
      <c r="J4" s="14">
        <v>11841</v>
      </c>
      <c r="K4" s="15">
        <v>2.9374480594386077E-2</v>
      </c>
      <c r="L4" s="14">
        <v>164299</v>
      </c>
      <c r="M4" s="15">
        <v>0.40758363205616405</v>
      </c>
      <c r="N4" s="14">
        <v>373328</v>
      </c>
      <c r="O4" s="15">
        <v>0.92613090882028259</v>
      </c>
      <c r="P4" s="14">
        <v>29777</v>
      </c>
      <c r="Q4" s="15">
        <v>7.3869091179717447E-2</v>
      </c>
      <c r="R4" s="14">
        <v>6340</v>
      </c>
      <c r="S4" s="16">
        <v>1.5727912082459904E-2</v>
      </c>
      <c r="T4" s="17">
        <v>1.6982385462649466E-2</v>
      </c>
      <c r="U4" s="14">
        <v>1002</v>
      </c>
      <c r="V4" s="16">
        <v>2.485704717133253E-3</v>
      </c>
      <c r="W4" s="17">
        <v>2.6839669138130546E-3</v>
      </c>
      <c r="X4" s="14">
        <v>7342</v>
      </c>
      <c r="Y4" s="16">
        <v>1.8213616799593157E-2</v>
      </c>
      <c r="Z4" s="17">
        <v>1.9666352376462522E-2</v>
      </c>
      <c r="AA4" s="18">
        <f t="shared" ref="AA4:AA43" si="0">VLOOKUP($A4,MUNICIPIOS,13,FALSE)</f>
        <v>5690</v>
      </c>
    </row>
    <row r="5" spans="1:27" s="19" customFormat="1" ht="23.25" customHeight="1" x14ac:dyDescent="0.25">
      <c r="A5" s="12" t="s">
        <v>18</v>
      </c>
      <c r="B5" s="13">
        <v>40948</v>
      </c>
      <c r="C5" s="14">
        <v>49233</v>
      </c>
      <c r="D5" s="14">
        <v>10389</v>
      </c>
      <c r="E5" s="15">
        <v>0.2110170007921516</v>
      </c>
      <c r="F5" s="14">
        <v>2722</v>
      </c>
      <c r="G5" s="15">
        <v>5.5288119757073505E-2</v>
      </c>
      <c r="H5" s="14">
        <v>2941</v>
      </c>
      <c r="I5" s="15">
        <v>5.9736355696382505E-2</v>
      </c>
      <c r="J5" s="14">
        <v>239</v>
      </c>
      <c r="K5" s="15">
        <v>4.8544675319399586E-3</v>
      </c>
      <c r="L5" s="14">
        <v>14501</v>
      </c>
      <c r="M5" s="15">
        <v>0.29453821623707677</v>
      </c>
      <c r="N5" s="14">
        <v>47372</v>
      </c>
      <c r="O5" s="15">
        <v>0.96220015030568928</v>
      </c>
      <c r="P5" s="14">
        <v>1861</v>
      </c>
      <c r="Q5" s="15">
        <v>3.7799849694310723E-2</v>
      </c>
      <c r="R5" s="14">
        <v>795</v>
      </c>
      <c r="S5" s="16">
        <v>1.6147705807080616E-2</v>
      </c>
      <c r="T5" s="17">
        <v>1.6782065355062062E-2</v>
      </c>
      <c r="U5" s="14">
        <v>132</v>
      </c>
      <c r="V5" s="16">
        <v>2.681128511364329E-3</v>
      </c>
      <c r="W5" s="17">
        <v>2.7864561344253989E-3</v>
      </c>
      <c r="X5" s="14">
        <v>927</v>
      </c>
      <c r="Y5" s="16">
        <v>1.8828834318444947E-2</v>
      </c>
      <c r="Z5" s="17">
        <v>1.9568521489487459E-2</v>
      </c>
      <c r="AA5" s="18">
        <f t="shared" si="0"/>
        <v>403</v>
      </c>
    </row>
    <row r="6" spans="1:27" s="19" customFormat="1" ht="23.25" customHeight="1" x14ac:dyDescent="0.25">
      <c r="A6" s="12" t="s">
        <v>19</v>
      </c>
      <c r="B6" s="13">
        <v>40970</v>
      </c>
      <c r="C6" s="14">
        <v>6199</v>
      </c>
      <c r="D6" s="14">
        <v>644</v>
      </c>
      <c r="E6" s="15">
        <v>0.10388772382642361</v>
      </c>
      <c r="F6" s="14">
        <v>37</v>
      </c>
      <c r="G6" s="15">
        <v>5.9687046297789963E-3</v>
      </c>
      <c r="H6" s="14">
        <v>447</v>
      </c>
      <c r="I6" s="15">
        <v>7.2108404581384095E-2</v>
      </c>
      <c r="J6" s="14">
        <v>21</v>
      </c>
      <c r="K6" s="15">
        <v>3.3876431682529442E-3</v>
      </c>
      <c r="L6" s="14">
        <v>1199</v>
      </c>
      <c r="M6" s="15">
        <v>0.19341829327310855</v>
      </c>
      <c r="N6" s="14">
        <v>5942</v>
      </c>
      <c r="O6" s="15">
        <v>0.9585417002742378</v>
      </c>
      <c r="P6" s="14">
        <v>257</v>
      </c>
      <c r="Q6" s="15">
        <v>4.1458299725762218E-2</v>
      </c>
      <c r="R6" s="14">
        <v>134</v>
      </c>
      <c r="S6" s="16">
        <v>2.1616389740280691E-2</v>
      </c>
      <c r="T6" s="17">
        <v>2.255132951868058E-2</v>
      </c>
      <c r="U6" s="14">
        <v>36</v>
      </c>
      <c r="V6" s="16">
        <v>5.8073882884336183E-3</v>
      </c>
      <c r="W6" s="17">
        <v>6.0585661393470214E-3</v>
      </c>
      <c r="X6" s="14">
        <v>170</v>
      </c>
      <c r="Y6" s="16">
        <v>2.7423778028714308E-2</v>
      </c>
      <c r="Z6" s="17">
        <v>2.8609895658027601E-2</v>
      </c>
      <c r="AA6" s="18">
        <f t="shared" si="0"/>
        <v>107</v>
      </c>
    </row>
    <row r="7" spans="1:27" s="19" customFormat="1" ht="23.25" customHeight="1" x14ac:dyDescent="0.25">
      <c r="A7" s="12" t="s">
        <v>20</v>
      </c>
      <c r="B7" s="13">
        <v>41034</v>
      </c>
      <c r="C7" s="14">
        <v>4046</v>
      </c>
      <c r="D7" s="14">
        <v>535</v>
      </c>
      <c r="E7" s="15">
        <v>0.13222936233316857</v>
      </c>
      <c r="F7" s="14">
        <v>23</v>
      </c>
      <c r="G7" s="15">
        <v>5.684626791893228E-3</v>
      </c>
      <c r="H7" s="14">
        <v>406</v>
      </c>
      <c r="I7" s="15">
        <v>0.10034602076124567</v>
      </c>
      <c r="J7" s="14">
        <v>7</v>
      </c>
      <c r="K7" s="15">
        <v>1.7301038062283738E-3</v>
      </c>
      <c r="L7" s="14">
        <v>984</v>
      </c>
      <c r="M7" s="15">
        <v>0.24320316361838853</v>
      </c>
      <c r="N7" s="14">
        <v>3813</v>
      </c>
      <c r="O7" s="15">
        <v>0.94241225902125558</v>
      </c>
      <c r="P7" s="14">
        <v>233</v>
      </c>
      <c r="Q7" s="15">
        <v>5.7587740978744438E-2</v>
      </c>
      <c r="R7" s="14">
        <v>101</v>
      </c>
      <c r="S7" s="16">
        <v>2.4962926347009393E-2</v>
      </c>
      <c r="T7" s="17">
        <v>2.6488329399423027E-2</v>
      </c>
      <c r="U7" s="14">
        <v>45</v>
      </c>
      <c r="V7" s="16">
        <v>1.1122095897182402E-2</v>
      </c>
      <c r="W7" s="17">
        <v>1.1801730920535013E-2</v>
      </c>
      <c r="X7" s="14">
        <v>146</v>
      </c>
      <c r="Y7" s="16">
        <v>3.6085022244191793E-2</v>
      </c>
      <c r="Z7" s="17">
        <v>3.829006031995804E-2</v>
      </c>
      <c r="AA7" s="18">
        <f t="shared" si="0"/>
        <v>53</v>
      </c>
    </row>
    <row r="8" spans="1:27" s="19" customFormat="1" ht="23.25" customHeight="1" x14ac:dyDescent="0.25">
      <c r="A8" s="12" t="s">
        <v>21</v>
      </c>
      <c r="B8" s="13">
        <v>41054</v>
      </c>
      <c r="C8" s="14">
        <v>19345</v>
      </c>
      <c r="D8" s="14">
        <v>1985</v>
      </c>
      <c r="E8" s="15">
        <v>0.10261049366761438</v>
      </c>
      <c r="F8" s="14">
        <v>475</v>
      </c>
      <c r="G8" s="15">
        <v>2.4554148358749032E-2</v>
      </c>
      <c r="H8" s="14">
        <v>772</v>
      </c>
      <c r="I8" s="15">
        <v>3.9906952700956316E-2</v>
      </c>
      <c r="J8" s="14">
        <v>64</v>
      </c>
      <c r="K8" s="15">
        <v>3.3083484104419747E-3</v>
      </c>
      <c r="L8" s="14">
        <v>3071</v>
      </c>
      <c r="M8" s="15">
        <v>0.15874903075730162</v>
      </c>
      <c r="N8" s="14">
        <v>18966</v>
      </c>
      <c r="O8" s="15">
        <v>0.98040837425691396</v>
      </c>
      <c r="P8" s="14">
        <v>379</v>
      </c>
      <c r="Q8" s="15">
        <v>1.959162574308607E-2</v>
      </c>
      <c r="R8" s="14">
        <v>283</v>
      </c>
      <c r="S8" s="16">
        <v>1.4629103127423106E-2</v>
      </c>
      <c r="T8" s="17">
        <v>1.4921438363387114E-2</v>
      </c>
      <c r="U8" s="14">
        <v>62</v>
      </c>
      <c r="V8" s="16">
        <v>3.204962522615663E-3</v>
      </c>
      <c r="W8" s="17">
        <v>3.2690076979858696E-3</v>
      </c>
      <c r="X8" s="14">
        <v>345</v>
      </c>
      <c r="Y8" s="16">
        <v>1.7834065650038769E-2</v>
      </c>
      <c r="Z8" s="17">
        <v>1.8190446061372982E-2</v>
      </c>
      <c r="AA8" s="18">
        <f t="shared" si="0"/>
        <v>331</v>
      </c>
    </row>
    <row r="9" spans="1:27" s="19" customFormat="1" ht="23.25" customHeight="1" x14ac:dyDescent="0.25">
      <c r="A9" s="12" t="s">
        <v>22</v>
      </c>
      <c r="B9" s="13">
        <v>41077</v>
      </c>
      <c r="C9" s="14">
        <v>31747</v>
      </c>
      <c r="D9" s="14">
        <v>4240</v>
      </c>
      <c r="E9" s="15">
        <v>0.13355592654424039</v>
      </c>
      <c r="F9" s="14">
        <v>1345</v>
      </c>
      <c r="G9" s="15">
        <v>4.2366207830661168E-2</v>
      </c>
      <c r="H9" s="14">
        <v>1105</v>
      </c>
      <c r="I9" s="15">
        <v>3.4806438403628688E-2</v>
      </c>
      <c r="J9" s="14">
        <v>281</v>
      </c>
      <c r="K9" s="15">
        <v>8.8512300374838562E-3</v>
      </c>
      <c r="L9" s="14">
        <v>7396</v>
      </c>
      <c r="M9" s="15">
        <v>0.23296689450971744</v>
      </c>
      <c r="N9" s="14">
        <v>30968</v>
      </c>
      <c r="O9" s="15">
        <v>0.9754622484014237</v>
      </c>
      <c r="P9" s="14">
        <v>779</v>
      </c>
      <c r="Q9" s="15">
        <v>2.4537751598576244E-2</v>
      </c>
      <c r="R9" s="14">
        <v>128</v>
      </c>
      <c r="S9" s="16">
        <v>4.0318770277506539E-3</v>
      </c>
      <c r="T9" s="17">
        <v>4.1332988891759235E-3</v>
      </c>
      <c r="U9" s="14">
        <v>51</v>
      </c>
      <c r="V9" s="16">
        <v>1.6064510032444011E-3</v>
      </c>
      <c r="W9" s="17">
        <v>1.646861276156032E-3</v>
      </c>
      <c r="X9" s="14">
        <v>179</v>
      </c>
      <c r="Y9" s="16">
        <v>5.6383280309950544E-3</v>
      </c>
      <c r="Z9" s="17">
        <v>5.7801601653319559E-3</v>
      </c>
      <c r="AA9" s="18">
        <f t="shared" si="0"/>
        <v>522</v>
      </c>
    </row>
    <row r="10" spans="1:27" s="19" customFormat="1" ht="23.25" customHeight="1" x14ac:dyDescent="0.25">
      <c r="A10" s="12" t="s">
        <v>23</v>
      </c>
      <c r="B10" s="13">
        <v>41094</v>
      </c>
      <c r="C10" s="14">
        <v>20267</v>
      </c>
      <c r="D10" s="14">
        <v>1636</v>
      </c>
      <c r="E10" s="15">
        <v>8.0722356540188486E-2</v>
      </c>
      <c r="F10" s="14">
        <v>275</v>
      </c>
      <c r="G10" s="15">
        <v>1.3568855775398431E-2</v>
      </c>
      <c r="H10" s="14">
        <v>674</v>
      </c>
      <c r="I10" s="15">
        <v>3.3256031973158337E-2</v>
      </c>
      <c r="J10" s="14">
        <v>101</v>
      </c>
      <c r="K10" s="15">
        <v>4.9834706666008781E-3</v>
      </c>
      <c r="L10" s="14">
        <v>2341</v>
      </c>
      <c r="M10" s="15">
        <v>0.11550796861893718</v>
      </c>
      <c r="N10" s="14">
        <v>19964</v>
      </c>
      <c r="O10" s="15">
        <v>0.98504958800019737</v>
      </c>
      <c r="P10" s="14">
        <v>303</v>
      </c>
      <c r="Q10" s="15">
        <v>1.4950411999802635E-2</v>
      </c>
      <c r="R10" s="14">
        <v>220</v>
      </c>
      <c r="S10" s="16">
        <v>1.0855084620318745E-2</v>
      </c>
      <c r="T10" s="17">
        <v>1.1019835704267681E-2</v>
      </c>
      <c r="U10" s="14">
        <v>43</v>
      </c>
      <c r="V10" s="16">
        <v>2.1216756303350272E-3</v>
      </c>
      <c r="W10" s="17">
        <v>2.1538769785614106E-3</v>
      </c>
      <c r="X10" s="14">
        <v>263</v>
      </c>
      <c r="Y10" s="16">
        <v>1.2976760250653772E-2</v>
      </c>
      <c r="Z10" s="17">
        <v>1.3173712682829092E-2</v>
      </c>
      <c r="AA10" s="18">
        <f t="shared" si="0"/>
        <v>370</v>
      </c>
    </row>
    <row r="11" spans="1:27" s="19" customFormat="1" ht="23.25" customHeight="1" x14ac:dyDescent="0.25">
      <c r="A11" s="12" t="s">
        <v>24</v>
      </c>
      <c r="B11" s="13">
        <v>41136</v>
      </c>
      <c r="C11" s="14">
        <v>12751</v>
      </c>
      <c r="D11" s="14">
        <v>2795</v>
      </c>
      <c r="E11" s="15">
        <v>0.21919849423574622</v>
      </c>
      <c r="F11" s="14">
        <v>538</v>
      </c>
      <c r="G11" s="15">
        <v>4.2192769194572974E-2</v>
      </c>
      <c r="H11" s="14">
        <v>1739</v>
      </c>
      <c r="I11" s="15">
        <v>0.13638146027762529</v>
      </c>
      <c r="J11" s="14">
        <v>268</v>
      </c>
      <c r="K11" s="15">
        <v>2.1017959375735237E-2</v>
      </c>
      <c r="L11" s="14">
        <v>4933</v>
      </c>
      <c r="M11" s="15">
        <v>0.38687161791232061</v>
      </c>
      <c r="N11" s="14">
        <v>11494</v>
      </c>
      <c r="O11" s="15">
        <v>0.90141949651007769</v>
      </c>
      <c r="P11" s="14">
        <v>1257</v>
      </c>
      <c r="Q11" s="15">
        <v>9.8580503489922353E-2</v>
      </c>
      <c r="R11" s="14">
        <v>345</v>
      </c>
      <c r="S11" s="16">
        <v>2.7056701435181553E-2</v>
      </c>
      <c r="T11" s="17">
        <v>3.001566034452758E-2</v>
      </c>
      <c r="U11" s="14">
        <v>111</v>
      </c>
      <c r="V11" s="16">
        <v>8.7051995921888486E-3</v>
      </c>
      <c r="W11" s="17">
        <v>9.6572124586740901E-3</v>
      </c>
      <c r="X11" s="14">
        <v>456</v>
      </c>
      <c r="Y11" s="16">
        <v>3.5761901027370403E-2</v>
      </c>
      <c r="Z11" s="17">
        <v>3.967287280320167E-2</v>
      </c>
      <c r="AA11" s="18">
        <f t="shared" si="0"/>
        <v>316</v>
      </c>
    </row>
    <row r="12" spans="1:27" s="19" customFormat="1" ht="23.25" customHeight="1" x14ac:dyDescent="0.25">
      <c r="A12" s="12" t="s">
        <v>25</v>
      </c>
      <c r="B12" s="13">
        <v>41398</v>
      </c>
      <c r="C12" s="14">
        <v>11881</v>
      </c>
      <c r="D12" s="14">
        <v>1532</v>
      </c>
      <c r="E12" s="15">
        <v>0.128945374968437</v>
      </c>
      <c r="F12" s="14">
        <v>446</v>
      </c>
      <c r="G12" s="15">
        <v>3.7538927699688578E-2</v>
      </c>
      <c r="H12" s="14">
        <v>354</v>
      </c>
      <c r="I12" s="15">
        <v>2.9795471761636227E-2</v>
      </c>
      <c r="J12" s="14">
        <v>118</v>
      </c>
      <c r="K12" s="15">
        <v>9.9318239205454083E-3</v>
      </c>
      <c r="L12" s="14">
        <v>2247</v>
      </c>
      <c r="M12" s="15">
        <v>0.18912549448699603</v>
      </c>
      <c r="N12" s="14">
        <v>11685</v>
      </c>
      <c r="O12" s="15">
        <v>0.98350307213197541</v>
      </c>
      <c r="P12" s="14">
        <v>196</v>
      </c>
      <c r="Q12" s="15">
        <v>1.6496927868024577E-2</v>
      </c>
      <c r="R12" s="14">
        <v>74</v>
      </c>
      <c r="S12" s="16">
        <v>6.2284319501725444E-3</v>
      </c>
      <c r="T12" s="17">
        <v>6.332905434317501E-3</v>
      </c>
      <c r="U12" s="14">
        <v>17</v>
      </c>
      <c r="V12" s="16">
        <v>1.4308559885531521E-3</v>
      </c>
      <c r="W12" s="17">
        <v>1.4548566538296961E-3</v>
      </c>
      <c r="X12" s="14">
        <v>91</v>
      </c>
      <c r="Y12" s="16">
        <v>7.6592879387256969E-3</v>
      </c>
      <c r="Z12" s="17">
        <v>7.7877620881471972E-3</v>
      </c>
      <c r="AA12" s="18">
        <f t="shared" si="0"/>
        <v>224</v>
      </c>
    </row>
    <row r="13" spans="1:27" s="19" customFormat="1" ht="23.25" customHeight="1" x14ac:dyDescent="0.25">
      <c r="A13" s="12" t="s">
        <v>26</v>
      </c>
      <c r="B13" s="13">
        <v>41489</v>
      </c>
      <c r="C13" s="14">
        <v>11089</v>
      </c>
      <c r="D13" s="14">
        <v>2000</v>
      </c>
      <c r="E13" s="15">
        <v>0.18035891423933628</v>
      </c>
      <c r="F13" s="14">
        <v>740</v>
      </c>
      <c r="G13" s="15">
        <v>6.6732798268554425E-2</v>
      </c>
      <c r="H13" s="14">
        <v>442</v>
      </c>
      <c r="I13" s="15">
        <v>3.9859320046893319E-2</v>
      </c>
      <c r="J13" s="14">
        <v>143</v>
      </c>
      <c r="K13" s="15">
        <v>1.2895662368112544E-2</v>
      </c>
      <c r="L13" s="14">
        <v>3470</v>
      </c>
      <c r="M13" s="15">
        <v>0.31292271620524842</v>
      </c>
      <c r="N13" s="14">
        <v>10902</v>
      </c>
      <c r="O13" s="15">
        <v>0.98313644151862201</v>
      </c>
      <c r="P13" s="14">
        <v>187</v>
      </c>
      <c r="Q13" s="15">
        <v>1.6863558481377942E-2</v>
      </c>
      <c r="R13" s="14">
        <v>172</v>
      </c>
      <c r="S13" s="16">
        <v>1.551086662458292E-2</v>
      </c>
      <c r="T13" s="17">
        <v>1.5776921665749403E-2</v>
      </c>
      <c r="U13" s="14">
        <v>57</v>
      </c>
      <c r="V13" s="16">
        <v>5.1402290558210844E-3</v>
      </c>
      <c r="W13" s="17">
        <v>5.2283984589983493E-3</v>
      </c>
      <c r="X13" s="14">
        <v>229</v>
      </c>
      <c r="Y13" s="16">
        <v>2.0651095680404005E-2</v>
      </c>
      <c r="Z13" s="17">
        <v>2.1005320124747751E-2</v>
      </c>
      <c r="AA13" s="18">
        <f t="shared" si="0"/>
        <v>196</v>
      </c>
    </row>
    <row r="14" spans="1:27" s="19" customFormat="1" ht="23.25" customHeight="1" x14ac:dyDescent="0.25">
      <c r="A14" s="12" t="s">
        <v>27</v>
      </c>
      <c r="B14" s="13">
        <v>41495</v>
      </c>
      <c r="C14" s="14">
        <v>26921</v>
      </c>
      <c r="D14" s="14">
        <v>3071</v>
      </c>
      <c r="E14" s="15">
        <v>0.11407451431967609</v>
      </c>
      <c r="F14" s="14">
        <v>1065</v>
      </c>
      <c r="G14" s="15">
        <v>3.9560194643586788E-2</v>
      </c>
      <c r="H14" s="14">
        <v>860</v>
      </c>
      <c r="I14" s="15">
        <v>3.1945321496229709E-2</v>
      </c>
      <c r="J14" s="14">
        <v>59</v>
      </c>
      <c r="K14" s="15">
        <v>2.191597637532038E-3</v>
      </c>
      <c r="L14" s="14">
        <v>4299</v>
      </c>
      <c r="M14" s="15">
        <v>0.15968946175847851</v>
      </c>
      <c r="N14" s="14">
        <v>26439</v>
      </c>
      <c r="O14" s="15">
        <v>0.98209576167304335</v>
      </c>
      <c r="P14" s="14">
        <v>482</v>
      </c>
      <c r="Q14" s="15">
        <v>1.7904238326956652E-2</v>
      </c>
      <c r="R14" s="14">
        <v>211</v>
      </c>
      <c r="S14" s="16">
        <v>7.8377474833772887E-3</v>
      </c>
      <c r="T14" s="17">
        <v>7.9806346684821658E-3</v>
      </c>
      <c r="U14" s="14">
        <v>64</v>
      </c>
      <c r="V14" s="16">
        <v>2.3773262508822108E-3</v>
      </c>
      <c r="W14" s="17">
        <v>2.4206664397291881E-3</v>
      </c>
      <c r="X14" s="14">
        <v>275</v>
      </c>
      <c r="Y14" s="16">
        <v>1.02150737342595E-2</v>
      </c>
      <c r="Z14" s="17">
        <v>1.0401301108211355E-2</v>
      </c>
      <c r="AA14" s="18">
        <f t="shared" si="0"/>
        <v>356</v>
      </c>
    </row>
    <row r="15" spans="1:27" s="19" customFormat="1" ht="23.25" customHeight="1" x14ac:dyDescent="0.25">
      <c r="A15" s="12" t="s">
        <v>28</v>
      </c>
      <c r="B15" s="20">
        <v>41523</v>
      </c>
      <c r="C15" s="14">
        <v>44699</v>
      </c>
      <c r="D15" s="14">
        <v>8815</v>
      </c>
      <c r="E15" s="15">
        <v>0.19720799123022886</v>
      </c>
      <c r="F15" s="14">
        <v>1436</v>
      </c>
      <c r="G15" s="15">
        <v>3.212599834448198E-2</v>
      </c>
      <c r="H15" s="14">
        <v>3196</v>
      </c>
      <c r="I15" s="15">
        <v>7.1500480995100563E-2</v>
      </c>
      <c r="J15" s="14">
        <v>159</v>
      </c>
      <c r="K15" s="15">
        <v>3.5571265576411107E-3</v>
      </c>
      <c r="L15" s="14">
        <v>14334</v>
      </c>
      <c r="M15" s="15">
        <v>0.32067831495111748</v>
      </c>
      <c r="N15" s="14">
        <v>42265</v>
      </c>
      <c r="O15" s="15">
        <v>0.94554688024340594</v>
      </c>
      <c r="P15" s="14">
        <v>2434</v>
      </c>
      <c r="Q15" s="15">
        <v>5.4453119756594108E-2</v>
      </c>
      <c r="R15" s="14">
        <v>552</v>
      </c>
      <c r="S15" s="16">
        <v>1.2349269558603101E-2</v>
      </c>
      <c r="T15" s="17">
        <v>1.3060451910564297E-2</v>
      </c>
      <c r="U15" s="14">
        <v>190</v>
      </c>
      <c r="V15" s="16">
        <v>4.2506543770554151E-3</v>
      </c>
      <c r="W15" s="17">
        <v>4.4954454039985801E-3</v>
      </c>
      <c r="X15" s="14">
        <v>742</v>
      </c>
      <c r="Y15" s="16">
        <v>1.6599923935658515E-2</v>
      </c>
      <c r="Z15" s="17">
        <v>1.7555897314562877E-2</v>
      </c>
      <c r="AA15" s="18">
        <f t="shared" si="0"/>
        <v>749</v>
      </c>
    </row>
    <row r="16" spans="1:27" s="19" customFormat="1" ht="25" x14ac:dyDescent="0.25">
      <c r="A16" s="12" t="s">
        <v>29</v>
      </c>
      <c r="B16" s="20">
        <v>41544</v>
      </c>
      <c r="C16" s="14">
        <v>15056</v>
      </c>
      <c r="D16" s="14">
        <v>3520</v>
      </c>
      <c r="E16" s="15">
        <v>0.23379383634431455</v>
      </c>
      <c r="F16" s="14">
        <v>779</v>
      </c>
      <c r="G16" s="15">
        <v>5.1740170031880979E-2</v>
      </c>
      <c r="H16" s="14">
        <v>1064</v>
      </c>
      <c r="I16" s="15">
        <v>7.0669500531349627E-2</v>
      </c>
      <c r="J16" s="14">
        <v>51</v>
      </c>
      <c r="K16" s="15">
        <v>3.3873538788522848E-3</v>
      </c>
      <c r="L16" s="14">
        <v>5114</v>
      </c>
      <c r="M16" s="15">
        <v>0.33966524973432516</v>
      </c>
      <c r="N16" s="14">
        <v>14708</v>
      </c>
      <c r="O16" s="15">
        <v>0.97688629117959613</v>
      </c>
      <c r="P16" s="14">
        <v>348</v>
      </c>
      <c r="Q16" s="15">
        <v>2.3113708820403825E-2</v>
      </c>
      <c r="R16" s="14">
        <v>600</v>
      </c>
      <c r="S16" s="16">
        <v>3.9851222104144525E-2</v>
      </c>
      <c r="T16" s="17">
        <v>4.0794125645906988E-2</v>
      </c>
      <c r="U16" s="14">
        <v>108</v>
      </c>
      <c r="V16" s="16">
        <v>7.1732199787460146E-3</v>
      </c>
      <c r="W16" s="17">
        <v>7.3429426162632582E-3</v>
      </c>
      <c r="X16" s="14">
        <v>708</v>
      </c>
      <c r="Y16" s="16">
        <v>4.7024442082890541E-2</v>
      </c>
      <c r="Z16" s="17">
        <v>4.8137068262170249E-2</v>
      </c>
      <c r="AA16" s="18">
        <f t="shared" si="0"/>
        <v>313</v>
      </c>
    </row>
    <row r="17" spans="1:27" s="19" customFormat="1" ht="23.25" customHeight="1" x14ac:dyDescent="0.25">
      <c r="A17" s="12" t="s">
        <v>30</v>
      </c>
      <c r="B17" s="20">
        <v>41565</v>
      </c>
      <c r="C17" s="14">
        <v>6146</v>
      </c>
      <c r="D17" s="14">
        <v>1368</v>
      </c>
      <c r="E17" s="15">
        <v>0.22258379433778067</v>
      </c>
      <c r="F17" s="14">
        <v>276</v>
      </c>
      <c r="G17" s="15">
        <v>4.4907256752359258E-2</v>
      </c>
      <c r="H17" s="14">
        <v>747</v>
      </c>
      <c r="I17" s="15">
        <v>0.12154246664497234</v>
      </c>
      <c r="J17" s="14">
        <v>215</v>
      </c>
      <c r="K17" s="15">
        <v>3.4982102180279855E-2</v>
      </c>
      <c r="L17" s="14">
        <v>2431</v>
      </c>
      <c r="M17" s="15">
        <v>0.39554181581516434</v>
      </c>
      <c r="N17" s="14">
        <v>5679</v>
      </c>
      <c r="O17" s="15">
        <v>0.92401561991539216</v>
      </c>
      <c r="P17" s="14">
        <v>467</v>
      </c>
      <c r="Q17" s="15">
        <v>7.598438008460788E-2</v>
      </c>
      <c r="R17" s="14">
        <v>226</v>
      </c>
      <c r="S17" s="16">
        <v>3.6771884152294175E-2</v>
      </c>
      <c r="T17" s="17">
        <v>3.979573868638845E-2</v>
      </c>
      <c r="U17" s="14">
        <v>16</v>
      </c>
      <c r="V17" s="16">
        <v>2.6033192320208264E-3</v>
      </c>
      <c r="W17" s="17">
        <v>2.817397429124846E-3</v>
      </c>
      <c r="X17" s="14">
        <v>242</v>
      </c>
      <c r="Y17" s="16">
        <v>3.9375203384315001E-2</v>
      </c>
      <c r="Z17" s="17">
        <v>4.2613136115513296E-2</v>
      </c>
      <c r="AA17" s="18">
        <f t="shared" si="0"/>
        <v>141</v>
      </c>
    </row>
    <row r="18" spans="1:27" s="19" customFormat="1" ht="23.25" customHeight="1" x14ac:dyDescent="0.25">
      <c r="A18" s="12" t="s">
        <v>31</v>
      </c>
      <c r="B18" s="20">
        <v>41566</v>
      </c>
      <c r="C18" s="14">
        <v>17684</v>
      </c>
      <c r="D18" s="14">
        <v>3094</v>
      </c>
      <c r="E18" s="15">
        <v>0.1749604161954309</v>
      </c>
      <c r="F18" s="14">
        <v>452</v>
      </c>
      <c r="G18" s="15">
        <v>2.5559828093191586E-2</v>
      </c>
      <c r="H18" s="14">
        <v>923</v>
      </c>
      <c r="I18" s="15">
        <v>5.2194073738973085E-2</v>
      </c>
      <c r="J18" s="14">
        <v>239</v>
      </c>
      <c r="K18" s="15">
        <v>1.3515041845736259E-2</v>
      </c>
      <c r="L18" s="14">
        <v>4043</v>
      </c>
      <c r="M18" s="15">
        <v>0.22862474553268491</v>
      </c>
      <c r="N18" s="14">
        <v>17119</v>
      </c>
      <c r="O18" s="15">
        <v>0.96805021488351051</v>
      </c>
      <c r="P18" s="14">
        <v>565</v>
      </c>
      <c r="Q18" s="15">
        <v>3.1949785116489479E-2</v>
      </c>
      <c r="R18" s="14">
        <v>291</v>
      </c>
      <c r="S18" s="16">
        <v>1.6455553042298121E-2</v>
      </c>
      <c r="T18" s="17">
        <v>1.6998656463578479E-2</v>
      </c>
      <c r="U18" s="14">
        <v>59</v>
      </c>
      <c r="V18" s="16">
        <v>3.3363492422528842E-3</v>
      </c>
      <c r="W18" s="17">
        <v>3.4464629943337811E-3</v>
      </c>
      <c r="X18" s="14">
        <v>350</v>
      </c>
      <c r="Y18" s="16">
        <v>1.9791902284551008E-2</v>
      </c>
      <c r="Z18" s="17">
        <v>2.0445119457912261E-2</v>
      </c>
      <c r="AA18" s="18">
        <f t="shared" si="0"/>
        <v>373</v>
      </c>
    </row>
    <row r="19" spans="1:27" s="19" customFormat="1" ht="23.25" customHeight="1" x14ac:dyDescent="0.25">
      <c r="A19" s="12" t="s">
        <v>32</v>
      </c>
      <c r="B19" s="20">
        <v>41579</v>
      </c>
      <c r="C19" s="14">
        <v>624</v>
      </c>
      <c r="D19" s="14">
        <v>167</v>
      </c>
      <c r="E19" s="15">
        <v>0.26762820512820512</v>
      </c>
      <c r="F19" s="14">
        <v>25</v>
      </c>
      <c r="G19" s="15">
        <v>4.0064102564102567E-2</v>
      </c>
      <c r="H19" s="14">
        <v>122</v>
      </c>
      <c r="I19" s="15">
        <v>0.19551282051282051</v>
      </c>
      <c r="J19" s="14">
        <v>14</v>
      </c>
      <c r="K19" s="15">
        <v>2.2435897435897436E-2</v>
      </c>
      <c r="L19" s="14">
        <v>319</v>
      </c>
      <c r="M19" s="15">
        <v>0.51121794871794868</v>
      </c>
      <c r="N19" s="14">
        <v>545</v>
      </c>
      <c r="O19" s="15">
        <v>0.8733974358974359</v>
      </c>
      <c r="P19" s="14">
        <v>79</v>
      </c>
      <c r="Q19" s="15">
        <v>0.1266025641025641</v>
      </c>
      <c r="R19" s="14">
        <v>26</v>
      </c>
      <c r="S19" s="16">
        <v>4.1666666666666664E-2</v>
      </c>
      <c r="T19" s="17">
        <v>4.7706422018348627E-2</v>
      </c>
      <c r="U19" s="14">
        <v>10</v>
      </c>
      <c r="V19" s="16">
        <v>1.6025641025641024E-2</v>
      </c>
      <c r="W19" s="17">
        <v>1.834862385321101E-2</v>
      </c>
      <c r="X19" s="14">
        <v>36</v>
      </c>
      <c r="Y19" s="16">
        <v>5.7692307692307696E-2</v>
      </c>
      <c r="Z19" s="17">
        <v>6.6055045871559637E-2</v>
      </c>
      <c r="AA19" s="18">
        <f t="shared" si="0"/>
        <v>20</v>
      </c>
    </row>
    <row r="20" spans="1:27" s="19" customFormat="1" ht="23.25" customHeight="1" x14ac:dyDescent="0.25">
      <c r="A20" s="12" t="s">
        <v>33</v>
      </c>
      <c r="B20" s="20">
        <v>41591</v>
      </c>
      <c r="C20" s="14">
        <v>12986</v>
      </c>
      <c r="D20" s="14">
        <v>1678</v>
      </c>
      <c r="E20" s="15">
        <v>0.12921607885415062</v>
      </c>
      <c r="F20" s="14">
        <v>279</v>
      </c>
      <c r="G20" s="15">
        <v>2.1484675804712767E-2</v>
      </c>
      <c r="H20" s="14">
        <v>663</v>
      </c>
      <c r="I20" s="15">
        <v>5.105498228861851E-2</v>
      </c>
      <c r="J20" s="14">
        <v>288</v>
      </c>
      <c r="K20" s="15">
        <v>2.2177729862929308E-2</v>
      </c>
      <c r="L20" s="14">
        <v>2738</v>
      </c>
      <c r="M20" s="15">
        <v>0.21084244571076544</v>
      </c>
      <c r="N20" s="14">
        <v>12811</v>
      </c>
      <c r="O20" s="15">
        <v>0.98652394886801176</v>
      </c>
      <c r="P20" s="14">
        <v>175</v>
      </c>
      <c r="Q20" s="15">
        <v>1.3476051131988295E-2</v>
      </c>
      <c r="R20" s="14">
        <v>225</v>
      </c>
      <c r="S20" s="16">
        <v>1.7326351455413523E-2</v>
      </c>
      <c r="T20" s="17">
        <v>1.7563031769573023E-2</v>
      </c>
      <c r="U20" s="14">
        <v>51</v>
      </c>
      <c r="V20" s="16">
        <v>3.9273063298937315E-3</v>
      </c>
      <c r="W20" s="17">
        <v>3.9809538677698852E-3</v>
      </c>
      <c r="X20" s="14">
        <v>276</v>
      </c>
      <c r="Y20" s="16">
        <v>2.1253657785307255E-2</v>
      </c>
      <c r="Z20" s="17">
        <v>2.1543985637342909E-2</v>
      </c>
      <c r="AA20" s="18">
        <f t="shared" si="0"/>
        <v>221</v>
      </c>
    </row>
    <row r="21" spans="1:27" s="19" customFormat="1" ht="23.25" customHeight="1" x14ac:dyDescent="0.25">
      <c r="A21" s="12" t="s">
        <v>34</v>
      </c>
      <c r="B21" s="20">
        <v>41614</v>
      </c>
      <c r="C21" s="14">
        <v>2899</v>
      </c>
      <c r="D21" s="14">
        <v>344</v>
      </c>
      <c r="E21" s="15">
        <v>0.11866160745084511</v>
      </c>
      <c r="F21" s="14">
        <v>33</v>
      </c>
      <c r="G21" s="15">
        <v>1.1383235598482234E-2</v>
      </c>
      <c r="H21" s="14">
        <v>192</v>
      </c>
      <c r="I21" s="15">
        <v>6.6229734391169373E-2</v>
      </c>
      <c r="J21" s="14">
        <v>25</v>
      </c>
      <c r="K21" s="15">
        <v>8.6236633321835118E-3</v>
      </c>
      <c r="L21" s="14">
        <v>598</v>
      </c>
      <c r="M21" s="15">
        <v>0.20627802690582961</v>
      </c>
      <c r="N21" s="14">
        <v>2822</v>
      </c>
      <c r="O21" s="15">
        <v>0.97343911693687479</v>
      </c>
      <c r="P21" s="14">
        <v>77</v>
      </c>
      <c r="Q21" s="15">
        <v>2.6560883063125217E-2</v>
      </c>
      <c r="R21" s="14">
        <v>79</v>
      </c>
      <c r="S21" s="16">
        <v>2.7250776129699898E-2</v>
      </c>
      <c r="T21" s="17">
        <v>2.7994330262225371E-2</v>
      </c>
      <c r="U21" s="14">
        <v>20</v>
      </c>
      <c r="V21" s="16">
        <v>6.8989306657468094E-3</v>
      </c>
      <c r="W21" s="17">
        <v>7.0871722182849041E-3</v>
      </c>
      <c r="X21" s="14">
        <v>99</v>
      </c>
      <c r="Y21" s="16">
        <v>3.4149706795446703E-2</v>
      </c>
      <c r="Z21" s="17">
        <v>3.5081502480510278E-2</v>
      </c>
      <c r="AA21" s="18">
        <f t="shared" si="0"/>
        <v>69</v>
      </c>
    </row>
    <row r="22" spans="1:27" s="19" customFormat="1" ht="23.25" customHeight="1" x14ac:dyDescent="0.25">
      <c r="A22" s="12" t="s">
        <v>35</v>
      </c>
      <c r="B22" s="20">
        <v>41626</v>
      </c>
      <c r="C22" s="14">
        <v>15749</v>
      </c>
      <c r="D22" s="14">
        <v>1595</v>
      </c>
      <c r="E22" s="15">
        <v>0.10127627150930218</v>
      </c>
      <c r="F22" s="14">
        <v>422</v>
      </c>
      <c r="G22" s="15">
        <v>2.679535208584672E-2</v>
      </c>
      <c r="H22" s="14">
        <v>366</v>
      </c>
      <c r="I22" s="15">
        <v>2.3239570766397866E-2</v>
      </c>
      <c r="J22" s="14">
        <v>208</v>
      </c>
      <c r="K22" s="15">
        <v>1.3207187757952887E-2</v>
      </c>
      <c r="L22" s="14">
        <v>2322</v>
      </c>
      <c r="M22" s="15">
        <v>0.14743793256714713</v>
      </c>
      <c r="N22" s="14">
        <v>15496</v>
      </c>
      <c r="O22" s="15">
        <v>0.98393548796748997</v>
      </c>
      <c r="P22" s="14">
        <v>253</v>
      </c>
      <c r="Q22" s="15">
        <v>1.6064512032510001E-2</v>
      </c>
      <c r="R22" s="14">
        <v>50</v>
      </c>
      <c r="S22" s="16">
        <v>3.1748047495079052E-3</v>
      </c>
      <c r="T22" s="17">
        <v>3.2266391326794012E-3</v>
      </c>
      <c r="U22" s="14">
        <v>10</v>
      </c>
      <c r="V22" s="16">
        <v>6.3496094990158106E-4</v>
      </c>
      <c r="W22" s="17">
        <v>6.4532782653588022E-4</v>
      </c>
      <c r="X22" s="14">
        <v>60</v>
      </c>
      <c r="Y22" s="16">
        <v>3.8097656994094862E-3</v>
      </c>
      <c r="Z22" s="17">
        <v>3.8719669592152815E-3</v>
      </c>
      <c r="AA22" s="18">
        <f t="shared" si="0"/>
        <v>359</v>
      </c>
    </row>
    <row r="23" spans="1:27" s="19" customFormat="1" ht="23.25" customHeight="1" x14ac:dyDescent="0.25">
      <c r="A23" s="12" t="s">
        <v>36</v>
      </c>
      <c r="B23" s="20">
        <v>41739</v>
      </c>
      <c r="C23" s="14">
        <v>24422</v>
      </c>
      <c r="D23" s="14">
        <v>4509</v>
      </c>
      <c r="E23" s="15">
        <v>0.18462861354516419</v>
      </c>
      <c r="F23" s="14">
        <v>790</v>
      </c>
      <c r="G23" s="15">
        <v>3.2347883056260747E-2</v>
      </c>
      <c r="H23" s="14">
        <v>2306</v>
      </c>
      <c r="I23" s="15">
        <v>9.4423061174350995E-2</v>
      </c>
      <c r="J23" s="14">
        <v>238</v>
      </c>
      <c r="K23" s="15">
        <v>9.7453116042912121E-3</v>
      </c>
      <c r="L23" s="14">
        <v>6364</v>
      </c>
      <c r="M23" s="15">
        <v>0.26058471869625749</v>
      </c>
      <c r="N23" s="14">
        <v>23077</v>
      </c>
      <c r="O23" s="15">
        <v>0.94492670542953072</v>
      </c>
      <c r="P23" s="14">
        <v>1345</v>
      </c>
      <c r="Q23" s="15">
        <v>5.507329457046925E-2</v>
      </c>
      <c r="R23" s="14">
        <v>684</v>
      </c>
      <c r="S23" s="16">
        <v>2.800753419048399E-2</v>
      </c>
      <c r="T23" s="17">
        <v>2.9639901200329333E-2</v>
      </c>
      <c r="U23" s="14">
        <v>218</v>
      </c>
      <c r="V23" s="16">
        <v>8.9263778560314463E-3</v>
      </c>
      <c r="W23" s="17">
        <v>9.4466351778827399E-3</v>
      </c>
      <c r="X23" s="14">
        <v>902</v>
      </c>
      <c r="Y23" s="16">
        <v>3.6933912046515437E-2</v>
      </c>
      <c r="Z23" s="17">
        <v>3.9086536378212071E-2</v>
      </c>
      <c r="AA23" s="18">
        <f t="shared" si="0"/>
        <v>438</v>
      </c>
    </row>
    <row r="24" spans="1:27" s="19" customFormat="1" ht="23.25" customHeight="1" x14ac:dyDescent="0.25">
      <c r="A24" s="12" t="s">
        <v>37</v>
      </c>
      <c r="B24" s="20">
        <v>41745</v>
      </c>
      <c r="C24" s="14">
        <v>20888</v>
      </c>
      <c r="D24" s="14">
        <v>2719</v>
      </c>
      <c r="E24" s="15">
        <v>0.13017043278437379</v>
      </c>
      <c r="F24" s="14">
        <v>628</v>
      </c>
      <c r="G24" s="15">
        <v>3.0065109153581005E-2</v>
      </c>
      <c r="H24" s="14">
        <v>1150</v>
      </c>
      <c r="I24" s="15">
        <v>5.5055534278054388E-2</v>
      </c>
      <c r="J24" s="14">
        <v>473</v>
      </c>
      <c r="K24" s="15">
        <v>2.2644580620451934E-2</v>
      </c>
      <c r="L24" s="14">
        <v>4015</v>
      </c>
      <c r="M24" s="15">
        <v>0.19221562619685945</v>
      </c>
      <c r="N24" s="14">
        <v>20272</v>
      </c>
      <c r="O24" s="15">
        <v>0.97050938337801607</v>
      </c>
      <c r="P24" s="14">
        <v>616</v>
      </c>
      <c r="Q24" s="15">
        <v>2.9490616621983913E-2</v>
      </c>
      <c r="R24" s="14">
        <v>359</v>
      </c>
      <c r="S24" s="16">
        <v>1.7186901570279585E-2</v>
      </c>
      <c r="T24" s="17">
        <v>1.770915548539858E-2</v>
      </c>
      <c r="U24" s="14">
        <v>56</v>
      </c>
      <c r="V24" s="16">
        <v>2.6809651474530832E-3</v>
      </c>
      <c r="W24" s="17">
        <v>2.7624309392265192E-3</v>
      </c>
      <c r="X24" s="14">
        <v>415</v>
      </c>
      <c r="Y24" s="16">
        <v>1.986786671773267E-2</v>
      </c>
      <c r="Z24" s="17">
        <v>2.0471586424625099E-2</v>
      </c>
      <c r="AA24" s="18">
        <f t="shared" si="0"/>
        <v>271</v>
      </c>
    </row>
    <row r="25" spans="1:27" s="19" customFormat="1" ht="23.25" customHeight="1" x14ac:dyDescent="0.25">
      <c r="A25" s="12" t="s">
        <v>38</v>
      </c>
      <c r="B25" s="20">
        <v>41768</v>
      </c>
      <c r="C25" s="14">
        <v>13385</v>
      </c>
      <c r="D25" s="14">
        <v>3171</v>
      </c>
      <c r="E25" s="15">
        <v>0.23690698543145311</v>
      </c>
      <c r="F25" s="14">
        <v>467</v>
      </c>
      <c r="G25" s="15">
        <v>3.4889802017183412E-2</v>
      </c>
      <c r="H25" s="14">
        <v>2282</v>
      </c>
      <c r="I25" s="15">
        <v>0.17048935375420246</v>
      </c>
      <c r="J25" s="14">
        <v>322</v>
      </c>
      <c r="K25" s="15">
        <v>2.4056779977586852E-2</v>
      </c>
      <c r="L25" s="14">
        <v>5676</v>
      </c>
      <c r="M25" s="15">
        <v>0.42405677997758684</v>
      </c>
      <c r="N25" s="14">
        <v>11776</v>
      </c>
      <c r="O25" s="15">
        <v>0.87979081060889053</v>
      </c>
      <c r="P25" s="14">
        <v>1609</v>
      </c>
      <c r="Q25" s="15">
        <v>0.12020918939110944</v>
      </c>
      <c r="R25" s="14">
        <v>565</v>
      </c>
      <c r="S25" s="16">
        <v>4.2211430706014193E-2</v>
      </c>
      <c r="T25" s="17">
        <v>4.7978940217391304E-2</v>
      </c>
      <c r="U25" s="14">
        <v>126</v>
      </c>
      <c r="V25" s="16">
        <v>9.4135225999252888E-3</v>
      </c>
      <c r="W25" s="17">
        <v>1.0699728260869566E-2</v>
      </c>
      <c r="X25" s="14">
        <v>691</v>
      </c>
      <c r="Y25" s="16">
        <v>5.1624953305939483E-2</v>
      </c>
      <c r="Z25" s="17">
        <v>5.8678668478260872E-2</v>
      </c>
      <c r="AA25" s="18">
        <f t="shared" si="0"/>
        <v>283</v>
      </c>
    </row>
    <row r="26" spans="1:27" s="19" customFormat="1" ht="23.25" customHeight="1" x14ac:dyDescent="0.25">
      <c r="A26" s="12" t="s">
        <v>39</v>
      </c>
      <c r="B26" s="20">
        <v>41789</v>
      </c>
      <c r="C26" s="14">
        <v>84</v>
      </c>
      <c r="D26" s="14">
        <v>12</v>
      </c>
      <c r="E26" s="15">
        <v>0.14285714285714285</v>
      </c>
      <c r="F26" s="14">
        <v>2</v>
      </c>
      <c r="G26" s="15">
        <v>2.3809523809523808E-2</v>
      </c>
      <c r="H26" s="14">
        <v>6</v>
      </c>
      <c r="I26" s="15">
        <v>7.1428571428571425E-2</v>
      </c>
      <c r="J26" s="14">
        <v>0</v>
      </c>
      <c r="K26" s="15">
        <v>0</v>
      </c>
      <c r="L26" s="14">
        <v>16</v>
      </c>
      <c r="M26" s="15">
        <v>0.19047619047619047</v>
      </c>
      <c r="N26" s="14">
        <v>82</v>
      </c>
      <c r="O26" s="15">
        <v>0.97619047619047616</v>
      </c>
      <c r="P26" s="14">
        <v>2</v>
      </c>
      <c r="Q26" s="15">
        <v>2.3809523809523808E-2</v>
      </c>
      <c r="R26" s="14">
        <v>2</v>
      </c>
      <c r="S26" s="16">
        <v>2.3809523809523808E-2</v>
      </c>
      <c r="T26" s="17">
        <v>2.4390243902439025E-2</v>
      </c>
      <c r="U26" s="14">
        <v>2</v>
      </c>
      <c r="V26" s="16">
        <v>2.3809523809523808E-2</v>
      </c>
      <c r="W26" s="17">
        <v>2.4390243902439025E-2</v>
      </c>
      <c r="X26" s="14">
        <v>4</v>
      </c>
      <c r="Y26" s="16">
        <v>4.7619047619047616E-2</v>
      </c>
      <c r="Z26" s="17">
        <v>4.878048780487805E-2</v>
      </c>
      <c r="AA26" s="18">
        <f t="shared" si="0"/>
        <v>1</v>
      </c>
    </row>
    <row r="27" spans="1:27" s="19" customFormat="1" ht="23.25" customHeight="1" x14ac:dyDescent="0.25">
      <c r="A27" s="12" t="s">
        <v>40</v>
      </c>
      <c r="B27" s="20">
        <v>41908</v>
      </c>
      <c r="C27" s="14">
        <v>8794</v>
      </c>
      <c r="D27" s="14">
        <v>956</v>
      </c>
      <c r="E27" s="15">
        <v>0.10871048442119627</v>
      </c>
      <c r="F27" s="14">
        <v>45</v>
      </c>
      <c r="G27" s="15">
        <v>5.117125312713214E-3</v>
      </c>
      <c r="H27" s="14">
        <v>155</v>
      </c>
      <c r="I27" s="15">
        <v>1.7625653854901068E-2</v>
      </c>
      <c r="J27" s="14">
        <v>12</v>
      </c>
      <c r="K27" s="15">
        <v>1.3645667500568569E-3</v>
      </c>
      <c r="L27" s="14">
        <v>1376</v>
      </c>
      <c r="M27" s="15">
        <v>0.15647032067318625</v>
      </c>
      <c r="N27" s="14">
        <v>8761</v>
      </c>
      <c r="O27" s="15">
        <v>0.99624744143734367</v>
      </c>
      <c r="P27" s="14">
        <v>33</v>
      </c>
      <c r="Q27" s="15">
        <v>3.7525585626563564E-3</v>
      </c>
      <c r="R27" s="14">
        <v>60</v>
      </c>
      <c r="S27" s="16">
        <v>6.8228337502842847E-3</v>
      </c>
      <c r="T27" s="17">
        <v>6.8485332724574823E-3</v>
      </c>
      <c r="U27" s="14">
        <v>10</v>
      </c>
      <c r="V27" s="16">
        <v>1.1371389583807142E-3</v>
      </c>
      <c r="W27" s="17">
        <v>1.141422212076247E-3</v>
      </c>
      <c r="X27" s="14">
        <v>70</v>
      </c>
      <c r="Y27" s="16">
        <v>7.9599727086649991E-3</v>
      </c>
      <c r="Z27" s="17">
        <v>7.9899554845337291E-3</v>
      </c>
      <c r="AA27" s="18">
        <f t="shared" si="0"/>
        <v>114</v>
      </c>
    </row>
    <row r="28" spans="1:27" s="19" customFormat="1" ht="23.25" customHeight="1" x14ac:dyDescent="0.25">
      <c r="A28" s="12" t="s">
        <v>41</v>
      </c>
      <c r="B28" s="20">
        <v>41910</v>
      </c>
      <c r="C28" s="14">
        <v>6114</v>
      </c>
      <c r="D28" s="14">
        <v>874</v>
      </c>
      <c r="E28" s="15">
        <v>0.14295060516846581</v>
      </c>
      <c r="F28" s="14">
        <v>16</v>
      </c>
      <c r="G28" s="15">
        <v>2.6169447170428526E-3</v>
      </c>
      <c r="H28" s="14">
        <v>665</v>
      </c>
      <c r="I28" s="15">
        <v>0.10876676480209356</v>
      </c>
      <c r="J28" s="14">
        <v>122</v>
      </c>
      <c r="K28" s="15">
        <v>1.9954203467451751E-2</v>
      </c>
      <c r="L28" s="14">
        <v>1668</v>
      </c>
      <c r="M28" s="15">
        <v>0.27281648675171738</v>
      </c>
      <c r="N28" s="14">
        <v>5773</v>
      </c>
      <c r="O28" s="15">
        <v>0.94422636571802421</v>
      </c>
      <c r="P28" s="14">
        <v>341</v>
      </c>
      <c r="Q28" s="15">
        <v>5.5773634281975792E-2</v>
      </c>
      <c r="R28" s="14">
        <v>174</v>
      </c>
      <c r="S28" s="16">
        <v>2.8459273797841019E-2</v>
      </c>
      <c r="T28" s="17">
        <v>3.0140308331889833E-2</v>
      </c>
      <c r="U28" s="14">
        <v>49</v>
      </c>
      <c r="V28" s="16">
        <v>8.0143931959437351E-3</v>
      </c>
      <c r="W28" s="17">
        <v>8.4877879785207003E-3</v>
      </c>
      <c r="X28" s="14">
        <v>223</v>
      </c>
      <c r="Y28" s="16">
        <v>3.6473666993784758E-2</v>
      </c>
      <c r="Z28" s="17">
        <v>3.8628096310410531E-2</v>
      </c>
      <c r="AA28" s="18">
        <f t="shared" si="0"/>
        <v>107</v>
      </c>
    </row>
    <row r="29" spans="1:27" s="19" customFormat="1" ht="23.25" customHeight="1" x14ac:dyDescent="0.25">
      <c r="A29" s="12" t="s">
        <v>42</v>
      </c>
      <c r="B29" s="20">
        <v>41975</v>
      </c>
      <c r="C29" s="14">
        <v>57924</v>
      </c>
      <c r="D29" s="14">
        <v>20638</v>
      </c>
      <c r="E29" s="15">
        <v>0.35629445480284511</v>
      </c>
      <c r="F29" s="14">
        <v>5505</v>
      </c>
      <c r="G29" s="15">
        <v>9.503832608245287E-2</v>
      </c>
      <c r="H29" s="14">
        <v>6838</v>
      </c>
      <c r="I29" s="15">
        <v>0.11805123955527932</v>
      </c>
      <c r="J29" s="14">
        <v>4401</v>
      </c>
      <c r="K29" s="15">
        <v>7.5978868862647611E-2</v>
      </c>
      <c r="L29" s="14">
        <v>32855</v>
      </c>
      <c r="M29" s="15">
        <v>0.56720875630136036</v>
      </c>
      <c r="N29" s="14">
        <v>53057</v>
      </c>
      <c r="O29" s="15">
        <v>0.91597610662247086</v>
      </c>
      <c r="P29" s="14">
        <v>4867</v>
      </c>
      <c r="Q29" s="15">
        <v>8.4023893377529177E-2</v>
      </c>
      <c r="R29" s="14">
        <v>1377</v>
      </c>
      <c r="S29" s="16">
        <v>2.377252952144189E-2</v>
      </c>
      <c r="T29" s="17">
        <v>2.5953220121755848E-2</v>
      </c>
      <c r="U29" s="14">
        <v>339</v>
      </c>
      <c r="V29" s="16">
        <v>5.8524963745597682E-3</v>
      </c>
      <c r="W29" s="17">
        <v>6.3893548447895663E-3</v>
      </c>
      <c r="X29" s="14">
        <v>1716</v>
      </c>
      <c r="Y29" s="16">
        <v>2.9625025896001658E-2</v>
      </c>
      <c r="Z29" s="17">
        <v>3.2342574966545412E-2</v>
      </c>
      <c r="AA29" s="18">
        <f t="shared" si="0"/>
        <v>1516</v>
      </c>
    </row>
    <row r="30" spans="1:27" s="19" customFormat="1" ht="23.25" customHeight="1" x14ac:dyDescent="0.25">
      <c r="A30" s="12" t="s">
        <v>43</v>
      </c>
      <c r="B30" s="20">
        <v>41991</v>
      </c>
      <c r="C30" s="14">
        <v>30663</v>
      </c>
      <c r="D30" s="14">
        <v>6515</v>
      </c>
      <c r="E30" s="15">
        <v>0.21247105632195154</v>
      </c>
      <c r="F30" s="14">
        <v>3286</v>
      </c>
      <c r="G30" s="15">
        <v>0.10716498711802498</v>
      </c>
      <c r="H30" s="14">
        <v>1460</v>
      </c>
      <c r="I30" s="15">
        <v>4.7614388676907024E-2</v>
      </c>
      <c r="J30" s="14">
        <v>455</v>
      </c>
      <c r="K30" s="15">
        <v>1.4838730717803216E-2</v>
      </c>
      <c r="L30" s="14">
        <v>10031</v>
      </c>
      <c r="M30" s="15">
        <v>0.32713694028633861</v>
      </c>
      <c r="N30" s="14">
        <v>30082</v>
      </c>
      <c r="O30" s="15">
        <v>0.98105208231418972</v>
      </c>
      <c r="P30" s="14">
        <v>581</v>
      </c>
      <c r="Q30" s="15">
        <v>1.8947917685810261E-2</v>
      </c>
      <c r="R30" s="14">
        <v>651</v>
      </c>
      <c r="S30" s="16">
        <v>2.1230799334703062E-2</v>
      </c>
      <c r="T30" s="17">
        <v>2.1640848347849212E-2</v>
      </c>
      <c r="U30" s="14">
        <v>152</v>
      </c>
      <c r="V30" s="16">
        <v>4.9571144375957993E-3</v>
      </c>
      <c r="W30" s="17">
        <v>5.0528555282228571E-3</v>
      </c>
      <c r="X30" s="14">
        <v>803</v>
      </c>
      <c r="Y30" s="16">
        <v>2.618791377229886E-2</v>
      </c>
      <c r="Z30" s="17">
        <v>2.6693703876072068E-2</v>
      </c>
      <c r="AA30" s="18">
        <f t="shared" si="0"/>
        <v>399</v>
      </c>
    </row>
    <row r="31" spans="1:27" s="19" customFormat="1" ht="23.25" customHeight="1" x14ac:dyDescent="0.25">
      <c r="A31" s="21" t="s">
        <v>44</v>
      </c>
      <c r="B31" s="20">
        <v>42333</v>
      </c>
      <c r="C31" s="14">
        <v>5378</v>
      </c>
      <c r="D31" s="14">
        <v>917</v>
      </c>
      <c r="E31" s="15">
        <v>0.1705094830792116</v>
      </c>
      <c r="F31" s="14">
        <v>192</v>
      </c>
      <c r="G31" s="15">
        <v>3.5701004090740049E-2</v>
      </c>
      <c r="H31" s="14">
        <v>380</v>
      </c>
      <c r="I31" s="15">
        <v>7.0658237262923015E-2</v>
      </c>
      <c r="J31" s="14">
        <v>145</v>
      </c>
      <c r="K31" s="15">
        <v>2.6961695797694311E-2</v>
      </c>
      <c r="L31" s="14">
        <v>1278</v>
      </c>
      <c r="M31" s="15">
        <v>0.23763480847898846</v>
      </c>
      <c r="N31" s="14">
        <v>5194</v>
      </c>
      <c r="O31" s="15">
        <v>0.96578653774637413</v>
      </c>
      <c r="P31" s="14">
        <v>184</v>
      </c>
      <c r="Q31" s="15">
        <v>3.4213462253625884E-2</v>
      </c>
      <c r="R31" s="14">
        <v>144</v>
      </c>
      <c r="S31" s="16">
        <v>2.677575306805504E-2</v>
      </c>
      <c r="T31" s="17">
        <v>2.7724297266076243E-2</v>
      </c>
      <c r="U31" s="14">
        <v>36</v>
      </c>
      <c r="V31" s="16">
        <v>6.69393826701376E-3</v>
      </c>
      <c r="W31" s="17">
        <v>6.9310743165190607E-3</v>
      </c>
      <c r="X31" s="14">
        <v>180</v>
      </c>
      <c r="Y31" s="16">
        <v>3.3469691335068802E-2</v>
      </c>
      <c r="Z31" s="17">
        <v>3.4655371582595303E-2</v>
      </c>
      <c r="AA31" s="18">
        <f t="shared" si="0"/>
        <v>154</v>
      </c>
    </row>
    <row r="32" spans="1:27" s="19" customFormat="1" ht="23.25" customHeight="1" x14ac:dyDescent="0.25">
      <c r="A32" s="21" t="s">
        <v>45</v>
      </c>
      <c r="B32" s="20">
        <v>42384</v>
      </c>
      <c r="C32" s="14">
        <v>7059</v>
      </c>
      <c r="D32" s="14">
        <v>964</v>
      </c>
      <c r="E32" s="15">
        <v>0.13656325258535204</v>
      </c>
      <c r="F32" s="14">
        <v>94</v>
      </c>
      <c r="G32" s="15">
        <v>1.3316333758322708E-2</v>
      </c>
      <c r="H32" s="14">
        <v>557</v>
      </c>
      <c r="I32" s="15">
        <v>7.8906360674316472E-2</v>
      </c>
      <c r="J32" s="14">
        <v>66</v>
      </c>
      <c r="K32" s="15">
        <v>9.3497662558436039E-3</v>
      </c>
      <c r="L32" s="14">
        <v>1449</v>
      </c>
      <c r="M32" s="15">
        <v>0.20526986825329366</v>
      </c>
      <c r="N32" s="14">
        <v>6675</v>
      </c>
      <c r="O32" s="15">
        <v>0.94560135996600081</v>
      </c>
      <c r="P32" s="14">
        <v>384</v>
      </c>
      <c r="Q32" s="15">
        <v>5.4398640033999149E-2</v>
      </c>
      <c r="R32" s="14">
        <v>153</v>
      </c>
      <c r="S32" s="16">
        <v>2.1674458138546536E-2</v>
      </c>
      <c r="T32" s="17">
        <v>2.2921348314606741E-2</v>
      </c>
      <c r="U32" s="14">
        <v>29</v>
      </c>
      <c r="V32" s="16">
        <v>4.1082306275676437E-3</v>
      </c>
      <c r="W32" s="17">
        <v>4.3445692883895132E-3</v>
      </c>
      <c r="X32" s="14">
        <v>182</v>
      </c>
      <c r="Y32" s="16">
        <v>2.5782688766114181E-2</v>
      </c>
      <c r="Z32" s="17">
        <v>2.7265917602996254E-2</v>
      </c>
      <c r="AA32" s="18">
        <f t="shared" si="0"/>
        <v>185</v>
      </c>
    </row>
    <row r="33" spans="1:28" s="19" customFormat="1" ht="23.25" customHeight="1" x14ac:dyDescent="0.25">
      <c r="A33" s="21" t="s">
        <v>46</v>
      </c>
      <c r="B33" s="20">
        <v>42658</v>
      </c>
      <c r="C33" s="14">
        <v>23</v>
      </c>
      <c r="D33" s="14">
        <v>6</v>
      </c>
      <c r="E33" s="15">
        <v>0.2608695652173913</v>
      </c>
      <c r="F33" s="14">
        <v>2</v>
      </c>
      <c r="G33" s="15">
        <v>8.6956521739130432E-2</v>
      </c>
      <c r="H33" s="14">
        <v>3</v>
      </c>
      <c r="I33" s="15">
        <v>0.13043478260869565</v>
      </c>
      <c r="J33" s="14">
        <v>1</v>
      </c>
      <c r="K33" s="15">
        <v>4.3478260869565216E-2</v>
      </c>
      <c r="L33" s="14">
        <v>10</v>
      </c>
      <c r="M33" s="15">
        <v>0.43478260869565216</v>
      </c>
      <c r="N33" s="14">
        <v>20</v>
      </c>
      <c r="O33" s="15">
        <v>0.86956521739130432</v>
      </c>
      <c r="P33" s="14">
        <v>3</v>
      </c>
      <c r="Q33" s="15">
        <v>0.13043478260869565</v>
      </c>
      <c r="R33" s="14">
        <v>0</v>
      </c>
      <c r="S33" s="16">
        <v>0</v>
      </c>
      <c r="T33" s="17">
        <v>0</v>
      </c>
      <c r="U33" s="14">
        <v>0</v>
      </c>
      <c r="V33" s="16">
        <v>0</v>
      </c>
      <c r="W33" s="17">
        <v>0</v>
      </c>
      <c r="X33" s="14">
        <v>0</v>
      </c>
      <c r="Y33" s="16">
        <v>0</v>
      </c>
      <c r="Z33" s="17">
        <v>0</v>
      </c>
      <c r="AA33" s="18">
        <f t="shared" si="0"/>
        <v>1</v>
      </c>
    </row>
    <row r="34" spans="1:28" s="19" customFormat="1" ht="23.25" customHeight="1" x14ac:dyDescent="0.25">
      <c r="A34" s="21" t="s">
        <v>47</v>
      </c>
      <c r="B34" s="20">
        <v>42853</v>
      </c>
      <c r="C34" s="14">
        <v>416</v>
      </c>
      <c r="D34" s="14">
        <v>123</v>
      </c>
      <c r="E34" s="15">
        <v>0.29567307692307693</v>
      </c>
      <c r="F34" s="14">
        <v>27</v>
      </c>
      <c r="G34" s="15">
        <v>6.4903846153846159E-2</v>
      </c>
      <c r="H34" s="14">
        <v>33</v>
      </c>
      <c r="I34" s="15">
        <v>7.9326923076923073E-2</v>
      </c>
      <c r="J34" s="14">
        <v>5</v>
      </c>
      <c r="K34" s="15">
        <v>1.201923076923077E-2</v>
      </c>
      <c r="L34" s="14">
        <v>189</v>
      </c>
      <c r="M34" s="15">
        <v>0.45432692307692307</v>
      </c>
      <c r="N34" s="14">
        <v>398</v>
      </c>
      <c r="O34" s="15">
        <v>0.95673076923076927</v>
      </c>
      <c r="P34" s="14">
        <v>18</v>
      </c>
      <c r="Q34" s="15">
        <v>4.3269230769230768E-2</v>
      </c>
      <c r="R34" s="14">
        <v>10</v>
      </c>
      <c r="S34" s="16">
        <v>2.403846153846154E-2</v>
      </c>
      <c r="T34" s="17">
        <v>2.5125628140703519E-2</v>
      </c>
      <c r="U34" s="14">
        <v>1</v>
      </c>
      <c r="V34" s="16">
        <v>2.403846153846154E-3</v>
      </c>
      <c r="W34" s="17">
        <v>2.5125628140703518E-3</v>
      </c>
      <c r="X34" s="14">
        <v>11</v>
      </c>
      <c r="Y34" s="16">
        <v>2.6442307692307692E-2</v>
      </c>
      <c r="Z34" s="17">
        <v>2.7638190954773871E-2</v>
      </c>
      <c r="AA34" s="18">
        <f t="shared" si="0"/>
        <v>16</v>
      </c>
    </row>
    <row r="35" spans="1:28" s="19" customFormat="1" ht="23.25" customHeight="1" x14ac:dyDescent="0.25">
      <c r="A35" s="21" t="s">
        <v>48</v>
      </c>
      <c r="B35" s="20">
        <v>42864</v>
      </c>
      <c r="C35" s="14">
        <v>20489</v>
      </c>
      <c r="D35" s="14">
        <v>3684</v>
      </c>
      <c r="E35" s="15">
        <v>0.17980379715945141</v>
      </c>
      <c r="F35" s="14">
        <v>2002</v>
      </c>
      <c r="G35" s="15">
        <v>9.7710966860266479E-2</v>
      </c>
      <c r="H35" s="14">
        <v>1222</v>
      </c>
      <c r="I35" s="15">
        <v>5.9641758992630189E-2</v>
      </c>
      <c r="J35" s="14">
        <v>388</v>
      </c>
      <c r="K35" s="15">
        <v>1.8936990580311387E-2</v>
      </c>
      <c r="L35" s="14">
        <v>6334</v>
      </c>
      <c r="M35" s="15">
        <v>0.30914149055590806</v>
      </c>
      <c r="N35" s="14">
        <v>19917</v>
      </c>
      <c r="O35" s="15">
        <v>0.97208258089706667</v>
      </c>
      <c r="P35" s="14">
        <v>572</v>
      </c>
      <c r="Q35" s="15">
        <v>2.7917419102933282E-2</v>
      </c>
      <c r="R35" s="14">
        <v>486</v>
      </c>
      <c r="S35" s="16">
        <v>2.3720044902142613E-2</v>
      </c>
      <c r="T35" s="17">
        <v>2.4401265250790782E-2</v>
      </c>
      <c r="U35" s="14">
        <v>153</v>
      </c>
      <c r="V35" s="16">
        <v>7.4674215432671189E-3</v>
      </c>
      <c r="W35" s="17">
        <v>7.6818798011748755E-3</v>
      </c>
      <c r="X35" s="14">
        <v>639</v>
      </c>
      <c r="Y35" s="16">
        <v>3.118746644540973E-2</v>
      </c>
      <c r="Z35" s="17">
        <v>3.2083145051965654E-2</v>
      </c>
      <c r="AA35" s="18">
        <f t="shared" si="0"/>
        <v>281</v>
      </c>
    </row>
    <row r="36" spans="1:28" s="19" customFormat="1" ht="23.25" customHeight="1" x14ac:dyDescent="0.25">
      <c r="A36" s="21" t="s">
        <v>49</v>
      </c>
      <c r="B36" s="20">
        <v>42941</v>
      </c>
      <c r="C36" s="14">
        <v>11850</v>
      </c>
      <c r="D36" s="14">
        <v>2390</v>
      </c>
      <c r="E36" s="15">
        <v>0.20168776371308017</v>
      </c>
      <c r="F36" s="14">
        <v>675</v>
      </c>
      <c r="G36" s="15">
        <v>5.6962025316455694E-2</v>
      </c>
      <c r="H36" s="14">
        <v>414</v>
      </c>
      <c r="I36" s="15">
        <v>3.4936708860759495E-2</v>
      </c>
      <c r="J36" s="14">
        <v>240</v>
      </c>
      <c r="K36" s="15">
        <v>2.0253164556962026E-2</v>
      </c>
      <c r="L36" s="14">
        <v>3385</v>
      </c>
      <c r="M36" s="15">
        <v>0.28565400843881855</v>
      </c>
      <c r="N36" s="14">
        <v>11648</v>
      </c>
      <c r="O36" s="15">
        <v>0.98295358649789033</v>
      </c>
      <c r="P36" s="14">
        <v>202</v>
      </c>
      <c r="Q36" s="15">
        <v>1.7046413502109704E-2</v>
      </c>
      <c r="R36" s="14">
        <v>142</v>
      </c>
      <c r="S36" s="16">
        <v>1.1983122362869199E-2</v>
      </c>
      <c r="T36" s="17">
        <v>1.2190934065934066E-2</v>
      </c>
      <c r="U36" s="14">
        <v>24</v>
      </c>
      <c r="V36" s="16">
        <v>2.0253164556962027E-3</v>
      </c>
      <c r="W36" s="17">
        <v>2.0604395604395605E-3</v>
      </c>
      <c r="X36" s="14">
        <v>166</v>
      </c>
      <c r="Y36" s="16">
        <v>1.4008438818565401E-2</v>
      </c>
      <c r="Z36" s="17">
        <v>1.4251373626373626E-2</v>
      </c>
      <c r="AA36" s="18">
        <f t="shared" si="0"/>
        <v>235</v>
      </c>
    </row>
    <row r="37" spans="1:28" s="19" customFormat="1" ht="23.25" customHeight="1" x14ac:dyDescent="0.25">
      <c r="A37" s="21" t="s">
        <v>50</v>
      </c>
      <c r="B37" s="20">
        <v>42977</v>
      </c>
      <c r="C37" s="14">
        <v>3175</v>
      </c>
      <c r="D37" s="14">
        <v>234</v>
      </c>
      <c r="E37" s="15">
        <v>7.3700787401574805E-2</v>
      </c>
      <c r="F37" s="14">
        <v>47</v>
      </c>
      <c r="G37" s="15">
        <v>1.4803149606299212E-2</v>
      </c>
      <c r="H37" s="14">
        <v>90</v>
      </c>
      <c r="I37" s="15">
        <v>2.8346456692913385E-2</v>
      </c>
      <c r="J37" s="14">
        <v>44</v>
      </c>
      <c r="K37" s="15">
        <v>1.3858267716535434E-2</v>
      </c>
      <c r="L37" s="14">
        <v>388</v>
      </c>
      <c r="M37" s="15">
        <v>0.12220472440944882</v>
      </c>
      <c r="N37" s="14">
        <v>3130</v>
      </c>
      <c r="O37" s="15">
        <v>0.98582677165354327</v>
      </c>
      <c r="P37" s="14">
        <v>45</v>
      </c>
      <c r="Q37" s="15">
        <v>1.4173228346456693E-2</v>
      </c>
      <c r="R37" s="14">
        <v>35</v>
      </c>
      <c r="S37" s="16">
        <v>1.1023622047244094E-2</v>
      </c>
      <c r="T37" s="17">
        <v>1.1182108626198083E-2</v>
      </c>
      <c r="U37" s="14">
        <v>2</v>
      </c>
      <c r="V37" s="16">
        <v>6.2992125984251965E-4</v>
      </c>
      <c r="W37" s="17">
        <v>6.3897763578274762E-4</v>
      </c>
      <c r="X37" s="14">
        <v>37</v>
      </c>
      <c r="Y37" s="16">
        <v>1.1653543307086614E-2</v>
      </c>
      <c r="Z37" s="17">
        <v>1.1821086261980831E-2</v>
      </c>
      <c r="AA37" s="18">
        <f t="shared" si="0"/>
        <v>83</v>
      </c>
    </row>
    <row r="38" spans="1:28" s="19" customFormat="1" ht="23.25" customHeight="1" x14ac:dyDescent="0.25">
      <c r="A38" s="21" t="s">
        <v>51</v>
      </c>
      <c r="B38" s="20">
        <v>43224</v>
      </c>
      <c r="C38" s="14">
        <v>62</v>
      </c>
      <c r="D38" s="14">
        <v>1</v>
      </c>
      <c r="E38" s="15">
        <v>1.6129032258064516E-2</v>
      </c>
      <c r="F38" s="14">
        <v>1</v>
      </c>
      <c r="G38" s="15">
        <v>1.6129032258064516E-2</v>
      </c>
      <c r="H38" s="14">
        <v>1</v>
      </c>
      <c r="I38" s="15">
        <v>1.6129032258064516E-2</v>
      </c>
      <c r="J38" s="14">
        <v>0</v>
      </c>
      <c r="K38" s="15">
        <v>0</v>
      </c>
      <c r="L38" s="14">
        <v>1</v>
      </c>
      <c r="M38" s="15">
        <v>1.6129032258064516E-2</v>
      </c>
      <c r="N38" s="14">
        <v>62</v>
      </c>
      <c r="O38" s="15">
        <v>1</v>
      </c>
      <c r="P38" s="14">
        <v>0</v>
      </c>
      <c r="Q38" s="15">
        <v>0</v>
      </c>
      <c r="R38" s="14">
        <v>0</v>
      </c>
      <c r="S38" s="16">
        <v>0</v>
      </c>
      <c r="T38" s="17">
        <v>0</v>
      </c>
      <c r="U38" s="14">
        <v>1</v>
      </c>
      <c r="V38" s="16">
        <v>1.6129032258064516E-2</v>
      </c>
      <c r="W38" s="17">
        <v>1.6129032258064516E-2</v>
      </c>
      <c r="X38" s="14">
        <v>1</v>
      </c>
      <c r="Y38" s="16">
        <v>1.6129032258064516E-2</v>
      </c>
      <c r="Z38" s="17">
        <v>1.6129032258064516E-2</v>
      </c>
      <c r="AA38" s="18">
        <f t="shared" si="0"/>
        <v>2</v>
      </c>
    </row>
    <row r="39" spans="1:28" s="19" customFormat="1" ht="23.25" customHeight="1" x14ac:dyDescent="0.25">
      <c r="A39" s="21" t="s">
        <v>52</v>
      </c>
      <c r="B39" s="20">
        <v>42923</v>
      </c>
      <c r="C39" s="14">
        <v>8382</v>
      </c>
      <c r="D39" s="14">
        <v>1317</v>
      </c>
      <c r="E39" s="15">
        <v>0.15712240515390122</v>
      </c>
      <c r="F39" s="14">
        <v>258</v>
      </c>
      <c r="G39" s="15">
        <v>3.0780243378668574E-2</v>
      </c>
      <c r="H39" s="14">
        <v>577</v>
      </c>
      <c r="I39" s="15">
        <v>6.8837986160820805E-2</v>
      </c>
      <c r="J39" s="14">
        <v>43</v>
      </c>
      <c r="K39" s="15">
        <v>5.1300405631114297E-3</v>
      </c>
      <c r="L39" s="14">
        <v>1914</v>
      </c>
      <c r="M39" s="15">
        <v>0.2283464566929134</v>
      </c>
      <c r="N39" s="14">
        <v>7945</v>
      </c>
      <c r="O39" s="15">
        <v>0.94786447148651876</v>
      </c>
      <c r="P39" s="14">
        <v>437</v>
      </c>
      <c r="Q39" s="15">
        <v>5.2135528513481272E-2</v>
      </c>
      <c r="R39" s="14">
        <v>120</v>
      </c>
      <c r="S39" s="16">
        <v>1.4316392269148175E-2</v>
      </c>
      <c r="T39" s="17">
        <v>1.5103838892385148E-2</v>
      </c>
      <c r="U39" s="14">
        <v>7</v>
      </c>
      <c r="V39" s="16">
        <v>8.3512288236697689E-4</v>
      </c>
      <c r="W39" s="17">
        <v>8.81057268722467E-4</v>
      </c>
      <c r="X39" s="14">
        <v>127</v>
      </c>
      <c r="Y39" s="16">
        <v>1.5151515151515152E-2</v>
      </c>
      <c r="Z39" s="17">
        <v>1.5984896161107615E-2</v>
      </c>
      <c r="AA39" s="18">
        <f t="shared" si="0"/>
        <v>181</v>
      </c>
    </row>
    <row r="40" spans="1:28" s="19" customFormat="1" ht="23.25" customHeight="1" x14ac:dyDescent="0.25">
      <c r="A40" s="21" t="s">
        <v>53</v>
      </c>
      <c r="B40" s="20"/>
      <c r="C40" s="14">
        <v>23</v>
      </c>
      <c r="D40" s="14">
        <v>0</v>
      </c>
      <c r="E40" s="15">
        <v>0</v>
      </c>
      <c r="F40" s="14">
        <v>0</v>
      </c>
      <c r="G40" s="15">
        <v>0</v>
      </c>
      <c r="H40" s="14">
        <v>0</v>
      </c>
      <c r="I40" s="15">
        <v>0</v>
      </c>
      <c r="J40" s="14">
        <v>0</v>
      </c>
      <c r="K40" s="15">
        <v>0</v>
      </c>
      <c r="L40" s="14">
        <v>0</v>
      </c>
      <c r="M40" s="15">
        <v>0</v>
      </c>
      <c r="N40" s="14">
        <v>23</v>
      </c>
      <c r="O40" s="15">
        <v>1</v>
      </c>
      <c r="P40" s="14">
        <v>0</v>
      </c>
      <c r="Q40" s="15">
        <v>0</v>
      </c>
      <c r="R40" s="14">
        <v>0</v>
      </c>
      <c r="S40" s="16">
        <v>0</v>
      </c>
      <c r="T40" s="17">
        <v>0</v>
      </c>
      <c r="U40" s="14">
        <v>0</v>
      </c>
      <c r="V40" s="16">
        <v>0</v>
      </c>
      <c r="W40" s="17">
        <v>0</v>
      </c>
      <c r="X40" s="14">
        <v>0</v>
      </c>
      <c r="Y40" s="16">
        <v>0</v>
      </c>
      <c r="Z40" s="17">
        <v>0</v>
      </c>
      <c r="AA40" s="18">
        <f t="shared" si="0"/>
        <v>1</v>
      </c>
    </row>
    <row r="41" spans="1:28" s="19" customFormat="1" ht="23.25" customHeight="1" x14ac:dyDescent="0.25">
      <c r="A41" s="21" t="s">
        <v>54</v>
      </c>
      <c r="B41" s="20"/>
      <c r="C41" s="14">
        <v>19</v>
      </c>
      <c r="D41" s="14">
        <v>2</v>
      </c>
      <c r="E41" s="15">
        <v>0.10526315789473684</v>
      </c>
      <c r="F41" s="14">
        <v>0</v>
      </c>
      <c r="G41" s="15">
        <v>0</v>
      </c>
      <c r="H41" s="14">
        <v>0</v>
      </c>
      <c r="I41" s="15">
        <v>0</v>
      </c>
      <c r="J41" s="14">
        <v>0</v>
      </c>
      <c r="K41" s="15">
        <v>0</v>
      </c>
      <c r="L41" s="14">
        <v>2</v>
      </c>
      <c r="M41" s="15">
        <v>0.10526315789473684</v>
      </c>
      <c r="N41" s="14">
        <v>19</v>
      </c>
      <c r="O41" s="15">
        <v>1</v>
      </c>
      <c r="P41" s="14">
        <v>0</v>
      </c>
      <c r="Q41" s="15">
        <v>0</v>
      </c>
      <c r="R41" s="14">
        <v>0</v>
      </c>
      <c r="S41" s="16">
        <v>0</v>
      </c>
      <c r="T41" s="17">
        <v>0</v>
      </c>
      <c r="U41" s="14">
        <v>0</v>
      </c>
      <c r="V41" s="16">
        <v>0</v>
      </c>
      <c r="W41" s="17">
        <v>0</v>
      </c>
      <c r="X41" s="14">
        <v>0</v>
      </c>
      <c r="Y41" s="16">
        <v>0</v>
      </c>
      <c r="Z41" s="17">
        <v>0</v>
      </c>
      <c r="AA41" s="18">
        <f t="shared" si="0"/>
        <v>1</v>
      </c>
    </row>
    <row r="42" spans="1:28" s="19" customFormat="1" ht="23.25" customHeight="1" x14ac:dyDescent="0.25">
      <c r="A42" s="21" t="s">
        <v>55</v>
      </c>
      <c r="B42" s="20">
        <v>44477</v>
      </c>
      <c r="C42" s="14">
        <v>478</v>
      </c>
      <c r="D42" s="14">
        <v>25</v>
      </c>
      <c r="E42" s="15">
        <v>5.2301255230125521E-2</v>
      </c>
      <c r="F42" s="14">
        <v>18</v>
      </c>
      <c r="G42" s="15">
        <v>3.7656903765690378E-2</v>
      </c>
      <c r="H42" s="14">
        <v>1</v>
      </c>
      <c r="I42" s="15">
        <v>2.0920502092050207E-3</v>
      </c>
      <c r="J42" s="14">
        <v>0</v>
      </c>
      <c r="K42" s="15">
        <v>0</v>
      </c>
      <c r="L42" s="14">
        <v>28</v>
      </c>
      <c r="M42" s="15">
        <v>5.8577405857740586E-2</v>
      </c>
      <c r="N42" s="14">
        <v>478</v>
      </c>
      <c r="O42" s="15">
        <v>1</v>
      </c>
      <c r="P42" s="14">
        <v>0</v>
      </c>
      <c r="Q42" s="15">
        <v>0</v>
      </c>
      <c r="R42" s="14">
        <v>1</v>
      </c>
      <c r="S42" s="16">
        <v>2.0920502092050207E-3</v>
      </c>
      <c r="T42" s="17">
        <v>2.0920502092050207E-3</v>
      </c>
      <c r="U42" s="14">
        <v>0</v>
      </c>
      <c r="V42" s="16">
        <v>0</v>
      </c>
      <c r="W42" s="17">
        <v>0</v>
      </c>
      <c r="X42" s="14">
        <v>1</v>
      </c>
      <c r="Y42" s="16">
        <v>2.0920502092050207E-3</v>
      </c>
      <c r="Z42" s="17">
        <v>2.0920502092050207E-3</v>
      </c>
      <c r="AA42" s="18">
        <f t="shared" si="0"/>
        <v>16</v>
      </c>
    </row>
    <row r="43" spans="1:28" s="19" customFormat="1" ht="23.25" customHeight="1" thickBot="1" x14ac:dyDescent="0.3">
      <c r="A43" s="22" t="s">
        <v>56</v>
      </c>
      <c r="B43" s="23">
        <v>40899</v>
      </c>
      <c r="C43" s="14">
        <v>69995</v>
      </c>
      <c r="D43" s="14">
        <v>15643</v>
      </c>
      <c r="E43" s="15">
        <v>0.22348739195656833</v>
      </c>
      <c r="F43" s="14">
        <v>2313</v>
      </c>
      <c r="G43" s="15">
        <v>3.3045217515536823E-2</v>
      </c>
      <c r="H43" s="14">
        <v>6904</v>
      </c>
      <c r="I43" s="15">
        <v>9.8635616829773551E-2</v>
      </c>
      <c r="J43" s="14">
        <v>380</v>
      </c>
      <c r="K43" s="15">
        <v>5.4289592113722406E-3</v>
      </c>
      <c r="L43" s="14">
        <v>24882</v>
      </c>
      <c r="M43" s="15">
        <v>0.3554825344667476</v>
      </c>
      <c r="N43" s="14">
        <v>65162</v>
      </c>
      <c r="O43" s="15">
        <v>0.93095221087220514</v>
      </c>
      <c r="P43" s="14">
        <v>4833</v>
      </c>
      <c r="Q43" s="15">
        <v>6.9047789127794842E-2</v>
      </c>
      <c r="R43" s="14">
        <v>1567</v>
      </c>
      <c r="S43" s="16">
        <v>2.238731337952711E-2</v>
      </c>
      <c r="T43" s="17">
        <v>2.4047757895706085E-2</v>
      </c>
      <c r="U43" s="14">
        <v>296</v>
      </c>
      <c r="V43" s="16">
        <v>4.2288734909636406E-3</v>
      </c>
      <c r="W43" s="17">
        <v>4.5425247843835365E-3</v>
      </c>
      <c r="X43" s="14">
        <v>1863</v>
      </c>
      <c r="Y43" s="16">
        <v>2.6616186870490749E-2</v>
      </c>
      <c r="Z43" s="17">
        <v>2.8590282680089622E-2</v>
      </c>
      <c r="AA43" s="18">
        <f t="shared" si="0"/>
        <v>921</v>
      </c>
    </row>
    <row r="44" spans="1:28" ht="5.25" customHeight="1" thickBot="1" x14ac:dyDescent="0.35">
      <c r="A44" s="24"/>
      <c r="B44" s="24"/>
      <c r="C44" s="25"/>
      <c r="D44" s="25"/>
      <c r="E44" s="26"/>
      <c r="F44" s="25"/>
      <c r="G44" s="26"/>
      <c r="H44" s="25"/>
      <c r="I44" s="26"/>
      <c r="J44" s="25"/>
      <c r="K44" s="26"/>
      <c r="L44" s="25"/>
      <c r="M44" s="27"/>
      <c r="N44" s="25"/>
      <c r="O44" s="27"/>
      <c r="P44" s="25"/>
      <c r="Q44" s="27"/>
      <c r="R44" s="25"/>
      <c r="S44" s="27"/>
      <c r="T44" s="27"/>
      <c r="U44" s="25"/>
      <c r="V44" s="27"/>
      <c r="W44" s="27"/>
      <c r="X44" s="25"/>
      <c r="Y44" s="27"/>
      <c r="Z44" s="27"/>
      <c r="AA44" s="25"/>
    </row>
    <row r="45" spans="1:28" s="19" customFormat="1" ht="18.75" customHeight="1" thickBot="1" x14ac:dyDescent="0.3">
      <c r="A45" s="28" t="s">
        <v>57</v>
      </c>
      <c r="B45" s="29"/>
      <c r="C45" s="30">
        <f>SUM(C4:C43)</f>
        <v>1002050</v>
      </c>
      <c r="D45" s="30">
        <f>SUM(D4:D43)</f>
        <v>218569</v>
      </c>
      <c r="E45" s="31">
        <f>D45/$C45</f>
        <v>0.2181218502070755</v>
      </c>
      <c r="F45" s="30">
        <f>SUM(F4:F43)</f>
        <v>59298</v>
      </c>
      <c r="G45" s="31">
        <f>F45/$C45</f>
        <v>5.9176687790030436E-2</v>
      </c>
      <c r="H45" s="30">
        <f>SUM(H4:H43)</f>
        <v>82377</v>
      </c>
      <c r="I45" s="31">
        <f>H45/$C45</f>
        <v>8.2208472631106227E-2</v>
      </c>
      <c r="J45" s="30">
        <f>SUM(J4:J43)</f>
        <v>21676</v>
      </c>
      <c r="K45" s="32">
        <f>J45/$C45</f>
        <v>2.1631655107030589E-2</v>
      </c>
      <c r="L45" s="30">
        <f>SUM(L4:L43)</f>
        <v>342500</v>
      </c>
      <c r="M45" s="33">
        <f>L45/$C45</f>
        <v>0.34179931141160619</v>
      </c>
      <c r="N45" s="30">
        <f>SUM(N4:N43)</f>
        <v>945869</v>
      </c>
      <c r="O45" s="33">
        <f>N45/$C45</f>
        <v>0.9439339354323637</v>
      </c>
      <c r="P45" s="30">
        <f>SUM(P4:P43)</f>
        <v>56181</v>
      </c>
      <c r="Q45" s="31">
        <f t="shared" ref="Q45" si="1">P45/$C45</f>
        <v>5.6066064567636346E-2</v>
      </c>
      <c r="R45" s="30">
        <f>SUM(R4:R43)</f>
        <v>17382</v>
      </c>
      <c r="S45" s="34">
        <f t="shared" ref="S45" si="2">R45/$C45</f>
        <v>1.7346439798413254E-2</v>
      </c>
      <c r="T45" s="31">
        <f t="shared" ref="T45" si="3">R45/$N45</f>
        <v>1.8376751960366606E-2</v>
      </c>
      <c r="U45" s="30">
        <f>SUM(U4:U43)</f>
        <v>3585</v>
      </c>
      <c r="V45" s="34">
        <f t="shared" ref="V45" si="4">U45/$C45</f>
        <v>3.577665785140462E-3</v>
      </c>
      <c r="W45" s="31">
        <f t="shared" ref="W45" si="5">U45/$N45</f>
        <v>3.7901654457435439E-3</v>
      </c>
      <c r="X45" s="30">
        <f>SUM(X4:X43)</f>
        <v>20967</v>
      </c>
      <c r="Y45" s="34">
        <f t="shared" ref="Y45" si="6">X45/$C45</f>
        <v>2.0924105583553714E-2</v>
      </c>
      <c r="Z45" s="31">
        <f t="shared" ref="Z45" si="7">X45/$N45</f>
        <v>2.2166917406110147E-2</v>
      </c>
      <c r="AA45" s="30">
        <f>SUM(AA4:AA43)</f>
        <v>16019</v>
      </c>
    </row>
    <row r="46" spans="1:28" ht="11.25" customHeight="1" x14ac:dyDescent="0.3">
      <c r="A46" s="35" t="s">
        <v>58</v>
      </c>
    </row>
    <row r="47" spans="1:28" ht="12.5" x14ac:dyDescent="0.25">
      <c r="B47" s="39"/>
      <c r="C47" s="40"/>
      <c r="D47" s="40"/>
      <c r="E47" s="41"/>
      <c r="F47" s="40"/>
      <c r="G47" s="41"/>
      <c r="H47" s="40"/>
      <c r="I47" s="41"/>
      <c r="J47" s="40"/>
      <c r="K47" s="41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39"/>
    </row>
    <row r="48" spans="1:28" ht="12.5" x14ac:dyDescent="0.25">
      <c r="B48" s="39"/>
      <c r="C48" s="40"/>
      <c r="D48" s="40"/>
      <c r="E48" s="41"/>
      <c r="F48" s="40"/>
      <c r="G48" s="41"/>
      <c r="H48" s="40"/>
      <c r="I48" s="41"/>
      <c r="J48" s="40"/>
      <c r="K48" s="41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39"/>
    </row>
    <row r="49" spans="2:28" ht="12.5" x14ac:dyDescent="0.25">
      <c r="B49" s="39"/>
      <c r="C49" s="39"/>
      <c r="D49" s="39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</row>
    <row r="50" spans="2:28" x14ac:dyDescent="0.3">
      <c r="C50" s="43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</row>
    <row r="51" spans="2:28" x14ac:dyDescent="0.3"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</row>
  </sheetData>
  <mergeCells count="2">
    <mergeCell ref="C1:AA2"/>
    <mergeCell ref="A45:B45"/>
  </mergeCells>
  <pageMargins left="0.43307086614173229" right="0.23622047244094491" top="0.74803149606299213" bottom="0.74803149606299213" header="0.31496062992125984" footer="0.31496062992125984"/>
  <pageSetup paperSize="9" scale="4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Relatório</vt:lpstr>
      <vt:lpstr>Relatório!Print_Area</vt:lpstr>
      <vt:lpstr>Relatório!Print_Titles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Daniel Zuanazzi</dc:creator>
  <cp:lastModifiedBy>Marcus Daniel Zuanazzi</cp:lastModifiedBy>
  <dcterms:created xsi:type="dcterms:W3CDTF">2023-08-18T18:29:28Z</dcterms:created>
  <dcterms:modified xsi:type="dcterms:W3CDTF">2023-08-18T18:30:29Z</dcterms:modified>
</cp:coreProperties>
</file>